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firstSheet="2" activeTab="2"/>
  </bookViews>
  <sheets>
    <sheet name="ПЕРА" sheetId="2" state="hidden" r:id="rId1"/>
    <sheet name="ВАНГЫР Пассаж." sheetId="6" state="hidden" r:id="rId2"/>
    <sheet name="ВАНГЫР Багаж" sheetId="3" r:id="rId3"/>
    <sheet name="ШАПКИНА Пассаж. " sheetId="9" state="hidden" r:id="rId4"/>
    <sheet name="ШАПКИНА Багаж" sheetId="10" state="hidden" r:id="rId5"/>
  </sheets>
  <calcPr calcId="145621"/>
</workbook>
</file>

<file path=xl/calcChain.xml><?xml version="1.0" encoding="utf-8"?>
<calcChain xmlns="http://schemas.openxmlformats.org/spreadsheetml/2006/main">
  <c r="L12" i="9" l="1"/>
  <c r="K12" i="9"/>
  <c r="Q21" i="10" l="1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P21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O21" i="10"/>
  <c r="O19" i="10"/>
  <c r="O20" i="10"/>
  <c r="O18" i="10"/>
  <c r="O17" i="10"/>
  <c r="O16" i="10"/>
  <c r="O15" i="10"/>
  <c r="O14" i="10"/>
  <c r="O13" i="10"/>
  <c r="O12" i="10"/>
  <c r="O11" i="10"/>
  <c r="O10" i="10"/>
  <c r="O9" i="10"/>
  <c r="O8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M21" i="10"/>
  <c r="M20" i="10"/>
  <c r="M19" i="10"/>
  <c r="M18" i="10"/>
  <c r="M16" i="10"/>
  <c r="M15" i="10"/>
  <c r="M14" i="10"/>
  <c r="M13" i="10"/>
  <c r="M12" i="10"/>
  <c r="M11" i="10"/>
  <c r="M10" i="10"/>
  <c r="M9" i="10"/>
  <c r="M8" i="10"/>
  <c r="L21" i="10"/>
  <c r="L20" i="10"/>
  <c r="L19" i="10"/>
  <c r="L18" i="10"/>
  <c r="L17" i="10"/>
  <c r="L15" i="10"/>
  <c r="L14" i="10"/>
  <c r="L13" i="10"/>
  <c r="L12" i="10"/>
  <c r="L11" i="10"/>
  <c r="L10" i="10"/>
  <c r="L9" i="10"/>
  <c r="L8" i="10"/>
  <c r="K21" i="10"/>
  <c r="K20" i="10"/>
  <c r="K19" i="10"/>
  <c r="K18" i="10"/>
  <c r="K17" i="10"/>
  <c r="K16" i="10"/>
  <c r="K14" i="10"/>
  <c r="K13" i="10"/>
  <c r="K12" i="10"/>
  <c r="K11" i="10"/>
  <c r="K10" i="10"/>
  <c r="K9" i="10"/>
  <c r="K8" i="10"/>
  <c r="J21" i="10"/>
  <c r="J20" i="10"/>
  <c r="J19" i="10"/>
  <c r="J18" i="10"/>
  <c r="J17" i="10"/>
  <c r="J16" i="10"/>
  <c r="J15" i="10"/>
  <c r="J13" i="10"/>
  <c r="J12" i="10"/>
  <c r="J11" i="10"/>
  <c r="J10" i="10"/>
  <c r="J9" i="10"/>
  <c r="J8" i="10"/>
  <c r="I21" i="10"/>
  <c r="I20" i="10"/>
  <c r="I19" i="10"/>
  <c r="I18" i="10"/>
  <c r="I17" i="10"/>
  <c r="I16" i="10"/>
  <c r="I15" i="10"/>
  <c r="I14" i="10"/>
  <c r="I12" i="10"/>
  <c r="I11" i="10"/>
  <c r="I10" i="10"/>
  <c r="I9" i="10"/>
  <c r="I8" i="10"/>
  <c r="H21" i="10"/>
  <c r="H20" i="10"/>
  <c r="H19" i="10"/>
  <c r="H18" i="10"/>
  <c r="H17" i="10"/>
  <c r="H16" i="10"/>
  <c r="H15" i="10"/>
  <c r="H14" i="10"/>
  <c r="H13" i="10"/>
  <c r="H11" i="10"/>
  <c r="H10" i="10"/>
  <c r="H9" i="10"/>
  <c r="H8" i="10"/>
  <c r="G21" i="10"/>
  <c r="G20" i="10"/>
  <c r="G19" i="10"/>
  <c r="G18" i="10"/>
  <c r="G17" i="10"/>
  <c r="G16" i="10"/>
  <c r="G15" i="10"/>
  <c r="G14" i="10"/>
  <c r="G13" i="10"/>
  <c r="G12" i="10"/>
  <c r="G10" i="10"/>
  <c r="G9" i="10"/>
  <c r="G8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11" i="3"/>
  <c r="K14" i="3"/>
  <c r="K13" i="3"/>
  <c r="K12" i="3"/>
  <c r="J15" i="3"/>
  <c r="J13" i="3"/>
  <c r="J12" i="3"/>
  <c r="I15" i="3"/>
  <c r="I14" i="3"/>
  <c r="I12" i="3"/>
  <c r="H15" i="3"/>
  <c r="H14" i="3"/>
  <c r="H13" i="3"/>
  <c r="H11" i="3"/>
  <c r="G15" i="3"/>
  <c r="G14" i="3"/>
  <c r="G13" i="3"/>
  <c r="G12" i="3"/>
  <c r="F15" i="3"/>
  <c r="F14" i="3"/>
  <c r="F13" i="3"/>
  <c r="F12" i="3"/>
  <c r="F11" i="3"/>
  <c r="E11" i="3"/>
  <c r="E12" i="3"/>
  <c r="E13" i="3"/>
  <c r="E14" i="3"/>
  <c r="E15" i="3"/>
  <c r="D15" i="3"/>
  <c r="D14" i="3"/>
  <c r="D13" i="3"/>
  <c r="D12" i="3"/>
  <c r="K10" i="3"/>
  <c r="G10" i="3"/>
  <c r="E10" i="3"/>
  <c r="D10" i="3"/>
  <c r="K9" i="3"/>
  <c r="J9" i="3"/>
  <c r="H10" i="3"/>
  <c r="J10" i="3"/>
  <c r="K11" i="3"/>
  <c r="J11" i="3"/>
  <c r="I11" i="3"/>
  <c r="I10" i="3"/>
  <c r="I9" i="3"/>
  <c r="H9" i="3"/>
  <c r="G9" i="3"/>
  <c r="F9" i="3"/>
  <c r="D9" i="3"/>
  <c r="K8" i="3"/>
  <c r="J8" i="3"/>
  <c r="I8" i="3"/>
  <c r="H8" i="3"/>
  <c r="G8" i="3"/>
  <c r="F8" i="3"/>
  <c r="E8" i="3"/>
  <c r="N13" i="2" l="1"/>
  <c r="M13" i="2"/>
  <c r="L13" i="2"/>
  <c r="K13" i="2"/>
  <c r="J13" i="2"/>
  <c r="O12" i="2"/>
  <c r="M12" i="2"/>
  <c r="L12" i="2"/>
  <c r="K12" i="2"/>
  <c r="J12" i="2"/>
  <c r="O11" i="2"/>
  <c r="N11" i="2"/>
  <c r="L11" i="2"/>
  <c r="K11" i="2"/>
  <c r="J11" i="2"/>
  <c r="O10" i="2"/>
  <c r="N10" i="2"/>
  <c r="M10" i="2"/>
  <c r="K10" i="2"/>
  <c r="J10" i="2"/>
  <c r="O9" i="2"/>
  <c r="N9" i="2"/>
  <c r="M9" i="2"/>
  <c r="L9" i="2"/>
  <c r="J9" i="2"/>
  <c r="O8" i="2"/>
  <c r="N8" i="2"/>
  <c r="M8" i="2"/>
  <c r="L8" i="2"/>
  <c r="K8" i="2"/>
  <c r="J8" i="2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0" i="9"/>
  <c r="O20" i="9"/>
  <c r="N20" i="9"/>
  <c r="M20" i="9"/>
  <c r="L20" i="9"/>
  <c r="K20" i="9"/>
  <c r="J20" i="9"/>
  <c r="I20" i="9"/>
  <c r="H20" i="9"/>
  <c r="G20" i="9"/>
  <c r="F20" i="9"/>
  <c r="E20" i="9"/>
  <c r="D20" i="9"/>
  <c r="D19" i="9"/>
  <c r="E19" i="9"/>
  <c r="F19" i="9"/>
  <c r="G19" i="9"/>
  <c r="H19" i="9"/>
  <c r="I19" i="9"/>
  <c r="J19" i="9"/>
  <c r="K19" i="9"/>
  <c r="L19" i="9"/>
  <c r="M19" i="9"/>
  <c r="N19" i="9"/>
  <c r="P19" i="9"/>
  <c r="Q19" i="9"/>
  <c r="Q18" i="9"/>
  <c r="P18" i="9"/>
  <c r="O18" i="9"/>
  <c r="M18" i="9"/>
  <c r="L18" i="9"/>
  <c r="K18" i="9"/>
  <c r="J18" i="9"/>
  <c r="I18" i="9"/>
  <c r="H18" i="9"/>
  <c r="G18" i="9"/>
  <c r="F18" i="9"/>
  <c r="E18" i="9"/>
  <c r="D18" i="9"/>
  <c r="D17" i="9"/>
  <c r="E17" i="9"/>
  <c r="F17" i="9"/>
  <c r="G17" i="9"/>
  <c r="H17" i="9"/>
  <c r="I17" i="9"/>
  <c r="J17" i="9"/>
  <c r="K17" i="9"/>
  <c r="L17" i="9"/>
  <c r="N17" i="9"/>
  <c r="O17" i="9"/>
  <c r="P17" i="9"/>
  <c r="Q17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D15" i="9"/>
  <c r="E15" i="9"/>
  <c r="F15" i="9"/>
  <c r="G15" i="9"/>
  <c r="H15" i="9"/>
  <c r="I15" i="9"/>
  <c r="J15" i="9"/>
  <c r="L15" i="9"/>
  <c r="M15" i="9"/>
  <c r="N15" i="9"/>
  <c r="O15" i="9"/>
  <c r="P15" i="9"/>
  <c r="Q15" i="9"/>
  <c r="Q14" i="9"/>
  <c r="P14" i="9"/>
  <c r="O14" i="9"/>
  <c r="N14" i="9"/>
  <c r="M14" i="9"/>
  <c r="L14" i="9"/>
  <c r="K14" i="9"/>
  <c r="I14" i="9"/>
  <c r="H14" i="9"/>
  <c r="G14" i="9"/>
  <c r="F14" i="9"/>
  <c r="E14" i="9"/>
  <c r="D14" i="9"/>
  <c r="D13" i="9"/>
  <c r="E13" i="9"/>
  <c r="F13" i="9"/>
  <c r="G13" i="9"/>
  <c r="H13" i="9"/>
  <c r="J13" i="9"/>
  <c r="K13" i="9"/>
  <c r="L13" i="9"/>
  <c r="M13" i="9"/>
  <c r="N13" i="9"/>
  <c r="O13" i="9"/>
  <c r="P13" i="9"/>
  <c r="Q13" i="9"/>
  <c r="Q12" i="9"/>
  <c r="P12" i="9"/>
  <c r="O12" i="9"/>
  <c r="N12" i="9"/>
  <c r="M12" i="9"/>
  <c r="J12" i="9"/>
  <c r="I12" i="9"/>
  <c r="G12" i="9"/>
  <c r="F12" i="9"/>
  <c r="E12" i="9"/>
  <c r="D12" i="9"/>
  <c r="D11" i="9"/>
  <c r="E11" i="9"/>
  <c r="F11" i="9"/>
  <c r="H11" i="9"/>
  <c r="I11" i="9"/>
  <c r="J11" i="9"/>
  <c r="K11" i="9"/>
  <c r="L11" i="9"/>
  <c r="M11" i="9"/>
  <c r="N11" i="9"/>
  <c r="O11" i="9"/>
  <c r="P11" i="9"/>
  <c r="Q11" i="9"/>
  <c r="Q10" i="9"/>
  <c r="P10" i="9"/>
  <c r="O10" i="9"/>
  <c r="N10" i="9"/>
  <c r="M10" i="9"/>
  <c r="L10" i="9"/>
  <c r="K10" i="9"/>
  <c r="J10" i="9"/>
  <c r="I10" i="9"/>
  <c r="H10" i="9"/>
  <c r="G10" i="9"/>
  <c r="E10" i="9"/>
  <c r="D10" i="9"/>
  <c r="D9" i="9"/>
  <c r="F9" i="9"/>
  <c r="G9" i="9"/>
  <c r="H9" i="9"/>
  <c r="I9" i="9"/>
  <c r="J9" i="9"/>
  <c r="K9" i="9"/>
  <c r="L9" i="9"/>
  <c r="M9" i="9"/>
  <c r="N9" i="9"/>
  <c r="O9" i="9"/>
  <c r="P9" i="9"/>
  <c r="Q9" i="9"/>
  <c r="Q8" i="9"/>
  <c r="P8" i="9"/>
  <c r="O8" i="9"/>
  <c r="N8" i="9"/>
  <c r="M8" i="9"/>
  <c r="L8" i="9"/>
  <c r="K8" i="9"/>
  <c r="J8" i="9"/>
  <c r="I8" i="9"/>
  <c r="H8" i="9"/>
  <c r="G8" i="9"/>
  <c r="F8" i="9"/>
  <c r="E8" i="9"/>
  <c r="D15" i="6"/>
  <c r="E15" i="6"/>
  <c r="F15" i="6"/>
  <c r="G15" i="6"/>
  <c r="H15" i="6"/>
  <c r="I15" i="6"/>
  <c r="J15" i="6"/>
  <c r="K14" i="6"/>
  <c r="I14" i="6"/>
  <c r="H14" i="6"/>
  <c r="G14" i="6"/>
  <c r="F14" i="6"/>
  <c r="E14" i="6"/>
  <c r="D14" i="6"/>
  <c r="D13" i="6"/>
  <c r="E13" i="6"/>
  <c r="F13" i="6"/>
  <c r="G13" i="6"/>
  <c r="H13" i="6"/>
  <c r="J13" i="6"/>
  <c r="K13" i="6"/>
  <c r="K12" i="6"/>
  <c r="J12" i="6"/>
  <c r="I12" i="6"/>
  <c r="G12" i="6"/>
  <c r="F12" i="6"/>
  <c r="E12" i="6"/>
  <c r="D12" i="6"/>
  <c r="D11" i="6"/>
  <c r="E11" i="6"/>
  <c r="F11" i="6"/>
  <c r="H11" i="6"/>
  <c r="I11" i="6"/>
  <c r="J11" i="6"/>
  <c r="K11" i="6"/>
  <c r="K10" i="6"/>
  <c r="J10" i="6"/>
  <c r="I10" i="6"/>
  <c r="H10" i="6"/>
  <c r="G10" i="6"/>
  <c r="E10" i="6"/>
  <c r="D10" i="6"/>
  <c r="D9" i="6"/>
  <c r="F9" i="6"/>
  <c r="G9" i="6"/>
  <c r="H9" i="6"/>
  <c r="I9" i="6"/>
  <c r="J9" i="6"/>
  <c r="K9" i="6"/>
  <c r="K8" i="6"/>
  <c r="J8" i="6"/>
  <c r="I8" i="6"/>
  <c r="H8" i="6"/>
  <c r="G8" i="6"/>
  <c r="F8" i="6"/>
  <c r="E8" i="6"/>
  <c r="B13" i="2"/>
  <c r="C13" i="2"/>
  <c r="D13" i="2"/>
  <c r="E13" i="2"/>
  <c r="F13" i="2"/>
  <c r="G12" i="2"/>
  <c r="E12" i="2"/>
  <c r="D12" i="2"/>
  <c r="C12" i="2"/>
  <c r="B12" i="2"/>
  <c r="B11" i="2"/>
  <c r="C11" i="2"/>
  <c r="D11" i="2"/>
  <c r="F11" i="2"/>
  <c r="G11" i="2"/>
  <c r="G10" i="2"/>
  <c r="F10" i="2"/>
  <c r="E10" i="2"/>
  <c r="C10" i="2"/>
  <c r="B10" i="2"/>
  <c r="B9" i="2"/>
  <c r="D9" i="2"/>
  <c r="E9" i="2"/>
  <c r="F9" i="2"/>
  <c r="G9" i="2"/>
  <c r="G8" i="2"/>
  <c r="F8" i="2"/>
  <c r="E8" i="2"/>
  <c r="D8" i="2" l="1"/>
  <c r="C8" i="2"/>
  <c r="Q21" i="9" l="1"/>
  <c r="P20" i="9"/>
  <c r="O19" i="9"/>
  <c r="N18" i="9"/>
  <c r="M17" i="9"/>
  <c r="L16" i="9"/>
  <c r="K15" i="9"/>
  <c r="J14" i="9"/>
  <c r="I13" i="9"/>
  <c r="H12" i="9"/>
  <c r="G11" i="9"/>
  <c r="F10" i="9"/>
  <c r="E9" i="9"/>
  <c r="D8" i="9"/>
  <c r="D8" i="10"/>
  <c r="I22" i="10"/>
  <c r="P20" i="10"/>
  <c r="M17" i="10"/>
  <c r="L16" i="10"/>
  <c r="K15" i="10"/>
  <c r="J14" i="10"/>
  <c r="I13" i="10"/>
  <c r="H12" i="10"/>
  <c r="G11" i="10"/>
  <c r="K15" i="6" l="1"/>
  <c r="J14" i="6"/>
  <c r="I13" i="6"/>
  <c r="H12" i="6"/>
  <c r="G11" i="6"/>
  <c r="F10" i="6"/>
  <c r="E9" i="6"/>
  <c r="D8" i="6"/>
  <c r="K15" i="3" l="1"/>
  <c r="J14" i="3"/>
  <c r="I13" i="3"/>
  <c r="H12" i="3"/>
  <c r="G11" i="3"/>
  <c r="F10" i="3"/>
  <c r="E9" i="3"/>
  <c r="D8" i="3"/>
  <c r="B8" i="2"/>
  <c r="O13" i="2" l="1"/>
  <c r="N12" i="2"/>
  <c r="M11" i="2"/>
  <c r="L10" i="2"/>
  <c r="K9" i="2"/>
  <c r="G13" i="2"/>
  <c r="F12" i="2"/>
  <c r="E11" i="2"/>
  <c r="D10" i="2"/>
  <c r="C9" i="2"/>
</calcChain>
</file>

<file path=xl/sharedStrings.xml><?xml version="1.0" encoding="utf-8"?>
<sst xmlns="http://schemas.openxmlformats.org/spreadsheetml/2006/main" count="314" uniqueCount="75">
  <si>
    <t xml:space="preserve">  </t>
  </si>
  <si>
    <t xml:space="preserve">      </t>
  </si>
  <si>
    <t xml:space="preserve">               Таблицы стоимости проезда пассажиров и багажа.</t>
  </si>
  <si>
    <t>Чаркабож</t>
  </si>
  <si>
    <t>Кипиево</t>
  </si>
  <si>
    <t>Чика</t>
  </si>
  <si>
    <t>Няшабож</t>
  </si>
  <si>
    <t>Пиль Егор</t>
  </si>
  <si>
    <t>Щельяюр</t>
  </si>
  <si>
    <t>Стоимость пассажиров (руб.коп.)</t>
  </si>
  <si>
    <t>Расстояние между населёнными пунктами (км)</t>
  </si>
  <si>
    <t>руб.коп.</t>
  </si>
  <si>
    <t xml:space="preserve">составляет </t>
  </si>
  <si>
    <r>
      <rPr>
        <b/>
        <sz val="14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 xml:space="preserve"> Размер тарифа на перевозку одного</t>
    </r>
  </si>
  <si>
    <t>Стоимость провоза 1 кг. багажа сверх установленной нормы (руб.коп.)</t>
  </si>
  <si>
    <t>Населён   ный пункт</t>
  </si>
  <si>
    <t>Населён ный пункт</t>
  </si>
  <si>
    <t>Усть-Цильма</t>
  </si>
  <si>
    <t>Уег</t>
  </si>
  <si>
    <t>Окунёв Нос</t>
  </si>
  <si>
    <t>Крестовка</t>
  </si>
  <si>
    <t>Медвежка</t>
  </si>
  <si>
    <t>Новый Бор</t>
  </si>
  <si>
    <t>Ермица</t>
  </si>
  <si>
    <t xml:space="preserve"> </t>
  </si>
  <si>
    <t>Населённый пункт</t>
  </si>
  <si>
    <t>Верхнее Бугаево</t>
  </si>
  <si>
    <t xml:space="preserve">Составляет </t>
  </si>
  <si>
    <t>Таблица стоимости проезда пассажиров</t>
  </si>
  <si>
    <t xml:space="preserve">                                         Общество с ограниченной ответственностью "Региональная транспортная компания"</t>
  </si>
  <si>
    <t xml:space="preserve">                                         тел/факс 8(82142) 7-14-16, 3-28-15   E-mail: ooortk-2011@mail.ru </t>
  </si>
  <si>
    <t>Пассажирский катер «ВАНГЫР». Маршрут: с. Усть Цильма - с. Ермица- с. Усть Цильма. Муниципальный. 8 населённых пунктов.</t>
  </si>
  <si>
    <t xml:space="preserve">руб.коп.  Рассчитывается путём </t>
  </si>
  <si>
    <t>умножения расстояния между населёнными пунктами  на установленный тариф.</t>
  </si>
  <si>
    <t>Стоянка в промежуточных пунктах 5 минут. Круговых 3 рейса в неделю. Расстояние 194 км (туда, обратно 388 км ).</t>
  </si>
  <si>
    <t>Воскресенье отстой/профилактика. Размер тарифа на перевозку пассажиров за 1 пассажира-километр установленный приказом</t>
  </si>
  <si>
    <t xml:space="preserve">ООО "РТК" </t>
  </si>
  <si>
    <t>Стоянка в промежуточных пунктах 5 минут. Круговых 3 рейса в неделю. Расстояние 194 км (туда, обратно 388 км ).Воскресенье отстой/</t>
  </si>
  <si>
    <t xml:space="preserve">профилактика. Размер тарифа на перевозку одного  килограмма багажа  сверх установленной нормы (свыше 36 кг)  установленный </t>
  </si>
  <si>
    <t>Таблица стоимости провоза багажа</t>
  </si>
  <si>
    <t>Печора</t>
  </si>
  <si>
    <t>Красный Яг</t>
  </si>
  <si>
    <t>Медвежская</t>
  </si>
  <si>
    <t>Кедровый Шор</t>
  </si>
  <si>
    <t>Конецбор</t>
  </si>
  <si>
    <t>Аранец</t>
  </si>
  <si>
    <t>Приуральское</t>
  </si>
  <si>
    <t>Даниловка</t>
  </si>
  <si>
    <t>Усть Воя</t>
  </si>
  <si>
    <t>Усть Соплеск</t>
  </si>
  <si>
    <t>Усть Щугор</t>
  </si>
  <si>
    <t>Кырта</t>
  </si>
  <si>
    <t>Подчерье</t>
  </si>
  <si>
    <t>Вуктыл</t>
  </si>
  <si>
    <t>Кед-вый Шор</t>
  </si>
  <si>
    <t>Пассажирский катер «ШАПКИНА». Маршрут: г. Печора - г. Вуктыл- г. Печора. Межмуниципальный. 14 населённых пунктов.</t>
  </si>
  <si>
    <t>Стоянка в промежуточных пунктах 5 минут. Круговых 3 рейса в неделю. Расстояние 234 км (туда, обратно 468 км ).</t>
  </si>
  <si>
    <t xml:space="preserve">/профилактика. Размер тарифа на перевозку одного  килограмма багажа  сверх установленной нормы (свыше 36 кг)  установленный </t>
  </si>
  <si>
    <t xml:space="preserve">руб.коп. Рассчитывается путём </t>
  </si>
  <si>
    <t xml:space="preserve">Утверждаю:                    Директор </t>
  </si>
  <si>
    <t>Семуков А.Ю.</t>
  </si>
  <si>
    <t>Утверждаю:                    Директор</t>
  </si>
  <si>
    <t>Стоянка в промежуточных пунктах 5 минут. Круговых 3 рейса в неделю. Расстояние 234 км (туда, обратно 468 км ). Воскресенье отстой/</t>
  </si>
  <si>
    <t xml:space="preserve">Утверждаю: Директор ООО "РТК" Семуков А.Ю. </t>
  </si>
  <si>
    <t>Службы Республики Коми  по Тарифам № 12/12 от 28.04.2016 г.   составляет</t>
  </si>
  <si>
    <t>приказом Службы РК  по Тарифам № 12/12 от 28.04.2016 г.   составляет</t>
  </si>
  <si>
    <t>Службы Республики Коми  по Тарифам № 12/12 от  28.04.2016 г.   составляет</t>
  </si>
  <si>
    <t xml:space="preserve"> килограмма багажа  сверх установленной нормы (свыше 36 кг)  установленный приказом Службы Республики Коми  по Тарифам  №12/12 от 28.04.2016 г. Рассчитывается путём умножения расстояния между населёнными пунктами  на установленный тариф.</t>
  </si>
  <si>
    <r>
      <t xml:space="preserve">  Пассажирский Катер "ПЕРА" . Маршрут: д.Чаркабож - п.Щельяюр -               - д.Чаркабож.91 км (всего 182 км). 6 населённых пунктов. Стоянка в промежуточных пунктах 5 минут. Круговых 5 рейсов в неделю. Суббота, воскресенье отстой /профилактика. </t>
    </r>
    <r>
      <rPr>
        <b/>
        <sz val="14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 Размер тарифа на перевозку пассажиров за 1 пассажиро-километр установленный приказом Службы Республики Коми  по Тарифам  № 12/12 от 28.04.2016 г</t>
    </r>
  </si>
  <si>
    <t xml:space="preserve">                                         Республика Коми, г. Печора, ул. Лесная д.2 ИНН 1101085098,ОГРН 1111101000691</t>
  </si>
  <si>
    <t xml:space="preserve">           Приобрести электронные билеты Вы можете на нашем сайте RTKKOMI.RU </t>
  </si>
  <si>
    <t xml:space="preserve">                                         Республика Коми, г. Печора, ул. Лесная, д. 2 ИНН 1101085098,ОГРН 1111101000691</t>
  </si>
  <si>
    <t xml:space="preserve">    Приобрести электронные билеты Вы можете на нашем сайте RTKKOMI.RU </t>
  </si>
  <si>
    <t xml:space="preserve">Общество с ограниченной ответственностью "Региональная транспортная компания" Республика Коми, г. Печора, ул. Лесная, д.2 ИНН 1101085098,ОГРН 1111101000691 тел/факс 8(82142) 7-14-16, 3-28-15 RTKKOMI.RU   E-mail: ooortk-2011@mail.ru </t>
  </si>
  <si>
    <t>Зубарев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</si>
</sst>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&quot;р.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  <xf numFmtId="2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/>
    </xf>
    <xf numFmtId="0" fontId="1" fillId="0" borderId="0" xfId="0" applyFont="1"/>
    <xf numFmtId="0" fontId="7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3</xdr:col>
      <xdr:colOff>238124</xdr:colOff>
      <xdr:row>2</xdr:row>
      <xdr:rowOff>95250</xdr:rowOff>
    </xdr:to>
    <xdr:pic>
      <xdr:nvPicPr>
        <xdr:cNvPr id="1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2285999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449387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1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452562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449387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103188</xdr:colOff>
      <xdr:row>0</xdr:row>
      <xdr:rowOff>246064</xdr:rowOff>
    </xdr:from>
    <xdr:to>
      <xdr:col>3</xdr:col>
      <xdr:colOff>47625</xdr:colOff>
      <xdr:row>4</xdr:row>
      <xdr:rowOff>23814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8" y="246064"/>
          <a:ext cx="1249362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1"/>
  <sheetViews>
    <sheetView workbookViewId="0">
      <selection activeCell="E3" sqref="E3"/>
    </sheetView>
  </sheetViews>
  <sheetFormatPr defaultRowHeight="15" x14ac:dyDescent="0.25"/>
  <cols>
    <col min="1" max="1" width="10.28515625" customWidth="1"/>
    <col min="2" max="2" width="11.28515625" customWidth="1"/>
    <col min="3" max="3" width="9.5703125" customWidth="1"/>
    <col min="4" max="5" width="10.140625" customWidth="1"/>
    <col min="6" max="6" width="11" customWidth="1"/>
    <col min="7" max="7" width="9.7109375" customWidth="1"/>
    <col min="8" max="8" width="2" customWidth="1"/>
    <col min="9" max="9" width="11.28515625" customWidth="1"/>
    <col min="10" max="10" width="9.42578125" customWidth="1"/>
    <col min="12" max="12" width="7.85546875" customWidth="1"/>
    <col min="13" max="13" width="10.7109375" customWidth="1"/>
    <col min="14" max="14" width="9.140625" customWidth="1"/>
    <col min="15" max="15" width="13.85546875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5" customHeight="1" x14ac:dyDescent="0.25">
      <c r="A2" s="1"/>
      <c r="B2" s="1"/>
      <c r="C2" s="1"/>
      <c r="D2" s="1"/>
      <c r="E2" s="53" t="s">
        <v>73</v>
      </c>
      <c r="F2" s="53"/>
      <c r="G2" s="53"/>
      <c r="H2" s="53"/>
      <c r="I2" s="53"/>
      <c r="J2" s="53"/>
      <c r="K2" s="53"/>
      <c r="L2" s="53"/>
      <c r="M2" s="53"/>
      <c r="N2" s="48"/>
      <c r="O2" s="49" t="s">
        <v>63</v>
      </c>
      <c r="P2" s="1"/>
      <c r="Q2" s="1"/>
      <c r="R2" s="1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N3" s="48"/>
      <c r="O3" s="48"/>
      <c r="P3" s="1"/>
      <c r="Q3" s="1"/>
      <c r="R3" s="1"/>
      <c r="S3" s="1"/>
      <c r="T3" s="1"/>
      <c r="U3" s="1"/>
      <c r="V3" s="1"/>
    </row>
    <row r="4" spans="1:22" ht="22.5" x14ac:dyDescent="0.3">
      <c r="A4" s="1"/>
      <c r="B4" s="1" t="s">
        <v>0</v>
      </c>
      <c r="C4" s="3" t="s">
        <v>2</v>
      </c>
      <c r="D4" s="1"/>
      <c r="E4" s="3"/>
      <c r="N4" s="48"/>
      <c r="O4" s="48"/>
      <c r="P4" s="1"/>
      <c r="Q4" s="1"/>
      <c r="R4" s="1"/>
      <c r="S4" s="1"/>
      <c r="T4" s="1"/>
      <c r="U4" s="1"/>
      <c r="V4" s="1"/>
    </row>
    <row r="5" spans="1:22" ht="6.75" customHeight="1" x14ac:dyDescent="0.25">
      <c r="A5" s="1"/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3.5" customHeight="1" thickBot="1" x14ac:dyDescent="0.3">
      <c r="A6" s="1"/>
      <c r="B6" s="1"/>
      <c r="C6" s="2" t="s">
        <v>9</v>
      </c>
      <c r="D6" s="2"/>
      <c r="E6" s="2"/>
      <c r="F6" s="2"/>
      <c r="G6" s="1"/>
      <c r="H6" s="1"/>
      <c r="I6" s="58" t="s">
        <v>14</v>
      </c>
      <c r="J6" s="58"/>
      <c r="K6" s="58"/>
      <c r="L6" s="58"/>
      <c r="M6" s="58"/>
      <c r="N6" s="58"/>
      <c r="O6" s="58"/>
      <c r="P6" s="58"/>
      <c r="Q6" s="58"/>
      <c r="R6" s="58"/>
      <c r="S6" s="1"/>
      <c r="T6" s="1"/>
      <c r="U6" s="1"/>
      <c r="V6" s="1"/>
    </row>
    <row r="7" spans="1:22" ht="49.5" customHeight="1" thickBot="1" x14ac:dyDescent="0.3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8"/>
      <c r="I7" s="5" t="s">
        <v>15</v>
      </c>
      <c r="J7" s="6" t="s">
        <v>3</v>
      </c>
      <c r="K7" s="6" t="s">
        <v>4</v>
      </c>
      <c r="L7" s="6" t="s">
        <v>5</v>
      </c>
      <c r="M7" s="6" t="s">
        <v>6</v>
      </c>
      <c r="N7" s="6" t="s">
        <v>7</v>
      </c>
      <c r="O7" s="6" t="s">
        <v>8</v>
      </c>
      <c r="P7" s="1"/>
      <c r="Q7" s="1"/>
      <c r="R7" s="1"/>
      <c r="S7" s="1"/>
      <c r="T7" s="1"/>
      <c r="U7" s="1"/>
      <c r="V7" s="1"/>
    </row>
    <row r="8" spans="1:22" ht="14.25" customHeight="1" thickBot="1" x14ac:dyDescent="0.3">
      <c r="A8" s="6" t="s">
        <v>3</v>
      </c>
      <c r="B8" s="41">
        <f t="shared" ref="B8" si="0">ROUNDDOWN(B17*J$19,0)</f>
        <v>0</v>
      </c>
      <c r="C8" s="41">
        <f>(C17*J$19)</f>
        <v>114.60000000000001</v>
      </c>
      <c r="D8" s="41">
        <f>(D17*J$19)</f>
        <v>315.15000000000003</v>
      </c>
      <c r="E8" s="41">
        <f>(E17*J$19)</f>
        <v>573</v>
      </c>
      <c r="F8" s="41">
        <f>(F17*J$19)</f>
        <v>697.15000000000009</v>
      </c>
      <c r="G8" s="41">
        <f>(G17*J$19)</f>
        <v>869.05000000000007</v>
      </c>
      <c r="H8" s="8"/>
      <c r="I8" s="6" t="s">
        <v>3</v>
      </c>
      <c r="J8" s="42">
        <f t="shared" ref="J8:J13" si="1">(B17*J$24)</f>
        <v>0</v>
      </c>
      <c r="K8" s="42">
        <f>(C17*J$24)</f>
        <v>11.459999999999999</v>
      </c>
      <c r="L8" s="42">
        <f>(D17*J$24)</f>
        <v>31.514999999999997</v>
      </c>
      <c r="M8" s="42">
        <f>(E17*J$24)</f>
        <v>57.3</v>
      </c>
      <c r="N8" s="42">
        <f>(F17*J$24)</f>
        <v>69.715000000000003</v>
      </c>
      <c r="O8" s="42">
        <f>(G17*J$24)</f>
        <v>86.905000000000001</v>
      </c>
      <c r="P8" s="1"/>
      <c r="Q8" s="1"/>
      <c r="R8" s="1"/>
      <c r="S8" s="1"/>
      <c r="T8" s="1"/>
      <c r="U8" s="1"/>
      <c r="V8" s="1"/>
    </row>
    <row r="9" spans="1:22" ht="16.5" thickBot="1" x14ac:dyDescent="0.3">
      <c r="A9" s="6" t="s">
        <v>4</v>
      </c>
      <c r="B9" s="41">
        <f>(B18*J$19)</f>
        <v>114.60000000000001</v>
      </c>
      <c r="C9" s="41">
        <f t="shared" ref="C9" si="2">ROUNDDOWN(C18*J$19,0)</f>
        <v>0</v>
      </c>
      <c r="D9" s="41">
        <f>(D18*J$19)</f>
        <v>200.55</v>
      </c>
      <c r="E9" s="41">
        <f>(E18*J$19)</f>
        <v>458.40000000000003</v>
      </c>
      <c r="F9" s="41">
        <f>(F18*J$19)</f>
        <v>582.55000000000007</v>
      </c>
      <c r="G9" s="41">
        <f>(G18*J$19)</f>
        <v>754.45</v>
      </c>
      <c r="H9" s="8"/>
      <c r="I9" s="6" t="s">
        <v>4</v>
      </c>
      <c r="J9" s="42">
        <f t="shared" si="1"/>
        <v>11.459999999999999</v>
      </c>
      <c r="K9" s="42">
        <f t="shared" ref="K9" si="3">ROUNDDOWN(C18*J$24,0)</f>
        <v>0</v>
      </c>
      <c r="L9" s="42">
        <f>(D18*J$24)</f>
        <v>20.055</v>
      </c>
      <c r="M9" s="42">
        <f>(E18*J$24)</f>
        <v>45.839999999999996</v>
      </c>
      <c r="N9" s="42">
        <f>(F18*J$24)</f>
        <v>58.254999999999995</v>
      </c>
      <c r="O9" s="42">
        <f>(G18*J$24)</f>
        <v>75.444999999999993</v>
      </c>
      <c r="P9" s="1"/>
      <c r="Q9" s="1"/>
      <c r="R9" s="1"/>
      <c r="S9" s="1"/>
      <c r="T9" s="1"/>
      <c r="U9" s="1"/>
      <c r="V9" s="1"/>
    </row>
    <row r="10" spans="1:22" ht="16.5" thickBot="1" x14ac:dyDescent="0.3">
      <c r="A10" s="6" t="s">
        <v>5</v>
      </c>
      <c r="B10" s="41">
        <f>(B19*J$19)</f>
        <v>315.15000000000003</v>
      </c>
      <c r="C10" s="41">
        <f>(C19*J$19)</f>
        <v>200.55</v>
      </c>
      <c r="D10" s="41">
        <f t="shared" ref="D10" si="4">ROUNDDOWN(D19*J$19,0)</f>
        <v>0</v>
      </c>
      <c r="E10" s="41">
        <f>(E19*J$19)</f>
        <v>257.85000000000002</v>
      </c>
      <c r="F10" s="41">
        <f>(F19*J$19)</f>
        <v>382</v>
      </c>
      <c r="G10" s="41">
        <f>(G19*J$19)</f>
        <v>553.90000000000009</v>
      </c>
      <c r="H10" s="8"/>
      <c r="I10" s="6" t="s">
        <v>5</v>
      </c>
      <c r="J10" s="42">
        <f t="shared" si="1"/>
        <v>31.514999999999997</v>
      </c>
      <c r="K10" s="42">
        <f>(C19*J$24)</f>
        <v>20.055</v>
      </c>
      <c r="L10" s="42">
        <f t="shared" ref="L10" si="5">ROUNDDOWN(D19*J$24,0)</f>
        <v>0</v>
      </c>
      <c r="M10" s="42">
        <f>(E19*J$24)</f>
        <v>25.785</v>
      </c>
      <c r="N10" s="42">
        <f>(F19*J$24)</f>
        <v>38.199999999999996</v>
      </c>
      <c r="O10" s="42">
        <f>(G19*J$24)</f>
        <v>55.39</v>
      </c>
      <c r="P10" s="1"/>
      <c r="Q10" s="1"/>
      <c r="R10" s="1"/>
      <c r="S10" s="1"/>
      <c r="T10" s="1"/>
      <c r="U10" s="1"/>
    </row>
    <row r="11" spans="1:22" ht="16.5" thickBot="1" x14ac:dyDescent="0.3">
      <c r="A11" s="6" t="s">
        <v>6</v>
      </c>
      <c r="B11" s="41">
        <f>(B20*J$19)</f>
        <v>573</v>
      </c>
      <c r="C11" s="41">
        <f>(C20*J$19)</f>
        <v>458.40000000000003</v>
      </c>
      <c r="D11" s="41">
        <f>(D20*J$19)</f>
        <v>257.85000000000002</v>
      </c>
      <c r="E11" s="41">
        <f t="shared" ref="E11" si="6">ROUNDDOWN(E20*J$19,0)</f>
        <v>0</v>
      </c>
      <c r="F11" s="41">
        <f>(F20*J$19)</f>
        <v>124.15</v>
      </c>
      <c r="G11" s="41">
        <f>(G20*J$19)</f>
        <v>296.05</v>
      </c>
      <c r="H11" s="8"/>
      <c r="I11" s="6" t="s">
        <v>6</v>
      </c>
      <c r="J11" s="42">
        <f t="shared" si="1"/>
        <v>57.3</v>
      </c>
      <c r="K11" s="42">
        <f>(C20*J$24)</f>
        <v>45.839999999999996</v>
      </c>
      <c r="L11" s="42">
        <f>(D20*J$24)</f>
        <v>25.785</v>
      </c>
      <c r="M11" s="42">
        <f t="shared" ref="M11" si="7">ROUNDDOWN(E20*J$24,0)</f>
        <v>0</v>
      </c>
      <c r="N11" s="42">
        <f>(F20*J$24)</f>
        <v>12.414999999999999</v>
      </c>
      <c r="O11" s="42">
        <f>(G20*J$24)</f>
        <v>29.605</v>
      </c>
      <c r="P11" s="1"/>
      <c r="Q11" s="1"/>
      <c r="R11" s="1"/>
      <c r="S11" s="1"/>
      <c r="T11" s="1"/>
      <c r="U11" s="1"/>
      <c r="V11" s="1"/>
    </row>
    <row r="12" spans="1:22" ht="16.5" thickBot="1" x14ac:dyDescent="0.3">
      <c r="A12" s="6" t="s">
        <v>7</v>
      </c>
      <c r="B12" s="41">
        <f>(B21*J$19)</f>
        <v>697.15000000000009</v>
      </c>
      <c r="C12" s="41">
        <f>(C21*J$19)</f>
        <v>582.55000000000007</v>
      </c>
      <c r="D12" s="41">
        <f>(D21*J$19)</f>
        <v>382</v>
      </c>
      <c r="E12" s="41">
        <f>(E21*J$19)</f>
        <v>124.15</v>
      </c>
      <c r="F12" s="41">
        <f t="shared" ref="F12" si="8">ROUNDDOWN(F21*J$19,0)</f>
        <v>0</v>
      </c>
      <c r="G12" s="41">
        <f>(G21*J$19)</f>
        <v>171.9</v>
      </c>
      <c r="H12" s="8"/>
      <c r="I12" s="6" t="s">
        <v>7</v>
      </c>
      <c r="J12" s="42">
        <f t="shared" si="1"/>
        <v>69.715000000000003</v>
      </c>
      <c r="K12" s="42">
        <f>(C21*J$24)</f>
        <v>58.254999999999995</v>
      </c>
      <c r="L12" s="42">
        <f>(D21*J$24)</f>
        <v>38.199999999999996</v>
      </c>
      <c r="M12" s="42">
        <f>(E21*J$24)</f>
        <v>12.414999999999999</v>
      </c>
      <c r="N12" s="42">
        <f t="shared" ref="N12" si="9">ROUNDDOWN(F21*J$24,0)</f>
        <v>0</v>
      </c>
      <c r="O12" s="42">
        <f>(G21*J$24)</f>
        <v>17.189999999999998</v>
      </c>
      <c r="P12" s="1"/>
      <c r="Q12" s="1"/>
      <c r="R12" s="1"/>
      <c r="S12" s="1"/>
      <c r="T12" s="1"/>
      <c r="U12" s="1"/>
      <c r="V12" s="1"/>
    </row>
    <row r="13" spans="1:22" ht="16.5" thickBot="1" x14ac:dyDescent="0.3">
      <c r="A13" s="6" t="s">
        <v>8</v>
      </c>
      <c r="B13" s="41">
        <f>(B22*J$19)</f>
        <v>869.05000000000007</v>
      </c>
      <c r="C13" s="41">
        <f>(C22*J$19)</f>
        <v>754.45</v>
      </c>
      <c r="D13" s="41">
        <f>(D22*J$19)</f>
        <v>553.90000000000009</v>
      </c>
      <c r="E13" s="41">
        <f>(E22*J$19)</f>
        <v>296.05</v>
      </c>
      <c r="F13" s="41">
        <f>(F22*J$19)</f>
        <v>171.9</v>
      </c>
      <c r="G13" s="41">
        <f t="shared" ref="G13" si="10">ROUNDDOWN(G22*J$19,0)</f>
        <v>0</v>
      </c>
      <c r="H13" s="8"/>
      <c r="I13" s="6" t="s">
        <v>8</v>
      </c>
      <c r="J13" s="42">
        <f t="shared" si="1"/>
        <v>86.905000000000001</v>
      </c>
      <c r="K13" s="42">
        <f>(C22*J$24)</f>
        <v>75.444999999999993</v>
      </c>
      <c r="L13" s="42">
        <f>(D22*J$24)</f>
        <v>55.39</v>
      </c>
      <c r="M13" s="42">
        <f>(E22*J$24)</f>
        <v>29.605</v>
      </c>
      <c r="N13" s="42">
        <f>(F22*J$24)</f>
        <v>17.189999999999998</v>
      </c>
      <c r="O13" s="42">
        <f t="shared" ref="O13" si="11">ROUNDDOWN(G22*J$24,0)</f>
        <v>0</v>
      </c>
      <c r="P13" s="1"/>
      <c r="Q13" s="1"/>
      <c r="R13" s="1"/>
      <c r="S13" s="1"/>
      <c r="T13" s="1"/>
      <c r="U13" s="1"/>
      <c r="V13" s="1"/>
    </row>
    <row r="14" spans="1:22" ht="9" customHeight="1" x14ac:dyDescent="0.25">
      <c r="A14" s="1"/>
      <c r="B14" s="1"/>
      <c r="C14" s="1"/>
      <c r="D14" s="1"/>
      <c r="E14" s="1"/>
      <c r="F14" s="1"/>
      <c r="G14" s="1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4.25" customHeight="1" thickBot="1" x14ac:dyDescent="0.3">
      <c r="A15" s="1"/>
      <c r="B15" s="2" t="s">
        <v>10</v>
      </c>
      <c r="C15" s="2"/>
      <c r="D15" s="2"/>
      <c r="E15" s="2"/>
      <c r="F15" s="2"/>
      <c r="G15" s="1"/>
      <c r="H15" s="1"/>
      <c r="I15" s="57" t="s">
        <v>68</v>
      </c>
      <c r="J15" s="57"/>
      <c r="K15" s="57"/>
      <c r="L15" s="57"/>
      <c r="M15" s="57"/>
      <c r="N15" s="57"/>
      <c r="O15" s="57"/>
      <c r="P15" s="1"/>
      <c r="Q15" s="1"/>
      <c r="R15" s="1"/>
      <c r="S15" s="1"/>
      <c r="T15" s="1"/>
      <c r="U15" s="1"/>
      <c r="V15" s="1"/>
    </row>
    <row r="16" spans="1:22" ht="47.25" customHeight="1" thickBot="1" x14ac:dyDescent="0.3">
      <c r="A16" s="5" t="s">
        <v>16</v>
      </c>
      <c r="B16" s="6" t="s">
        <v>3</v>
      </c>
      <c r="C16" s="6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1"/>
      <c r="I16" s="57"/>
      <c r="J16" s="57"/>
      <c r="K16" s="57"/>
      <c r="L16" s="57"/>
      <c r="M16" s="57"/>
      <c r="N16" s="57"/>
      <c r="O16" s="57"/>
      <c r="P16" s="1"/>
      <c r="Q16" s="1"/>
      <c r="R16" s="1"/>
      <c r="S16" s="1"/>
      <c r="T16" s="1"/>
      <c r="U16" s="1"/>
      <c r="V16" s="1"/>
    </row>
    <row r="17" spans="1:22" ht="16.5" thickBot="1" x14ac:dyDescent="0.3">
      <c r="A17" s="6" t="s">
        <v>3</v>
      </c>
      <c r="B17" s="4">
        <v>0</v>
      </c>
      <c r="C17" s="4">
        <v>12</v>
      </c>
      <c r="D17" s="4">
        <v>33</v>
      </c>
      <c r="E17" s="4">
        <v>60</v>
      </c>
      <c r="F17" s="4">
        <v>73</v>
      </c>
      <c r="G17" s="4">
        <v>91</v>
      </c>
      <c r="H17" s="1"/>
      <c r="I17" s="57"/>
      <c r="J17" s="57"/>
      <c r="K17" s="57"/>
      <c r="L17" s="57"/>
      <c r="M17" s="57"/>
      <c r="N17" s="57"/>
      <c r="O17" s="57"/>
      <c r="P17" s="1"/>
      <c r="Q17" s="1"/>
      <c r="R17" s="1"/>
      <c r="S17" s="1"/>
      <c r="T17" s="1"/>
      <c r="U17" s="1"/>
      <c r="V17" s="1"/>
    </row>
    <row r="18" spans="1:22" ht="16.5" thickBot="1" x14ac:dyDescent="0.3">
      <c r="A18" s="6" t="s">
        <v>4</v>
      </c>
      <c r="B18" s="4">
        <v>12</v>
      </c>
      <c r="C18" s="4">
        <v>0</v>
      </c>
      <c r="D18" s="4">
        <v>21</v>
      </c>
      <c r="E18" s="4">
        <v>48</v>
      </c>
      <c r="F18" s="4">
        <v>61</v>
      </c>
      <c r="G18" s="4">
        <v>79</v>
      </c>
      <c r="H18" s="1"/>
      <c r="I18" s="57"/>
      <c r="J18" s="57"/>
      <c r="K18" s="57"/>
      <c r="L18" s="57"/>
      <c r="M18" s="57"/>
      <c r="N18" s="57"/>
      <c r="O18" s="57"/>
      <c r="P18" s="1"/>
      <c r="Q18" s="1"/>
      <c r="R18" s="1"/>
      <c r="S18" s="1"/>
      <c r="T18" s="1"/>
      <c r="U18" s="1"/>
      <c r="V18" s="1"/>
    </row>
    <row r="19" spans="1:22" ht="19.5" thickBot="1" x14ac:dyDescent="0.35">
      <c r="A19" s="6" t="s">
        <v>5</v>
      </c>
      <c r="B19" s="4">
        <v>33</v>
      </c>
      <c r="C19" s="4">
        <v>21</v>
      </c>
      <c r="D19" s="4">
        <v>0</v>
      </c>
      <c r="E19" s="4">
        <v>27</v>
      </c>
      <c r="F19" s="4">
        <v>40</v>
      </c>
      <c r="G19" s="4">
        <v>58</v>
      </c>
      <c r="H19" s="1"/>
      <c r="I19" s="1" t="s">
        <v>12</v>
      </c>
      <c r="J19" s="7">
        <v>9.5500000000000007</v>
      </c>
      <c r="K19" s="1" t="s">
        <v>11</v>
      </c>
      <c r="L19" s="56" t="s">
        <v>13</v>
      </c>
      <c r="M19" s="56"/>
      <c r="N19" s="56"/>
      <c r="O19" s="56"/>
      <c r="P19" s="1"/>
      <c r="Q19" s="1"/>
      <c r="R19" s="1"/>
      <c r="S19" s="1"/>
      <c r="T19" s="1"/>
      <c r="U19" s="1"/>
      <c r="V19" s="1"/>
    </row>
    <row r="20" spans="1:22" ht="16.5" thickBot="1" x14ac:dyDescent="0.3">
      <c r="A20" s="6" t="s">
        <v>6</v>
      </c>
      <c r="B20" s="4">
        <v>60</v>
      </c>
      <c r="C20" s="4">
        <v>48</v>
      </c>
      <c r="D20" s="4">
        <v>27</v>
      </c>
      <c r="E20" s="4">
        <v>0</v>
      </c>
      <c r="F20" s="4">
        <v>13</v>
      </c>
      <c r="G20" s="4">
        <v>31</v>
      </c>
      <c r="H20" s="1"/>
      <c r="I20" s="55" t="s">
        <v>67</v>
      </c>
      <c r="J20" s="55"/>
      <c r="K20" s="55"/>
      <c r="L20" s="55"/>
      <c r="M20" s="55"/>
      <c r="N20" s="55"/>
      <c r="O20" s="55"/>
      <c r="P20" s="1"/>
      <c r="Q20" s="1"/>
      <c r="R20" s="1"/>
      <c r="S20" s="1"/>
      <c r="T20" s="1"/>
      <c r="U20" s="1"/>
      <c r="V20" s="1"/>
    </row>
    <row r="21" spans="1:22" ht="16.5" thickBot="1" x14ac:dyDescent="0.3">
      <c r="A21" s="6" t="s">
        <v>7</v>
      </c>
      <c r="B21" s="4">
        <v>73</v>
      </c>
      <c r="C21" s="4">
        <v>61</v>
      </c>
      <c r="D21" s="4">
        <v>40</v>
      </c>
      <c r="E21" s="4">
        <v>13</v>
      </c>
      <c r="F21" s="4">
        <v>0</v>
      </c>
      <c r="G21" s="4">
        <v>18</v>
      </c>
      <c r="H21" s="1"/>
      <c r="I21" s="55"/>
      <c r="J21" s="55"/>
      <c r="K21" s="55"/>
      <c r="L21" s="55"/>
      <c r="M21" s="55"/>
      <c r="N21" s="55"/>
      <c r="O21" s="55"/>
      <c r="P21" s="1"/>
      <c r="Q21" s="1"/>
      <c r="R21" s="1"/>
      <c r="S21" s="1"/>
      <c r="T21" s="1"/>
      <c r="U21" s="1"/>
      <c r="V21" s="1"/>
    </row>
    <row r="22" spans="1:22" ht="16.5" thickBot="1" x14ac:dyDescent="0.3">
      <c r="A22" s="6" t="s">
        <v>8</v>
      </c>
      <c r="B22" s="4">
        <v>91</v>
      </c>
      <c r="C22" s="4">
        <v>79</v>
      </c>
      <c r="D22" s="4">
        <v>58</v>
      </c>
      <c r="E22" s="4">
        <v>31</v>
      </c>
      <c r="F22" s="4">
        <v>18</v>
      </c>
      <c r="G22" s="4">
        <v>0</v>
      </c>
      <c r="H22" s="1"/>
      <c r="I22" s="55"/>
      <c r="J22" s="55"/>
      <c r="K22" s="55"/>
      <c r="L22" s="55"/>
      <c r="M22" s="55"/>
      <c r="N22" s="55"/>
      <c r="O22" s="55"/>
      <c r="P22" s="1"/>
      <c r="Q22" s="1"/>
      <c r="R22" s="1"/>
      <c r="S22" s="1"/>
      <c r="T22" s="1"/>
      <c r="U22" s="1"/>
      <c r="V22" s="1"/>
    </row>
    <row r="23" spans="1:22" ht="15.75" x14ac:dyDescent="0.25">
      <c r="A23" s="1"/>
      <c r="B23" s="1"/>
      <c r="C23" s="1"/>
      <c r="D23" s="1"/>
      <c r="E23" s="1"/>
      <c r="F23" s="1"/>
      <c r="G23" s="1"/>
      <c r="H23" s="1"/>
      <c r="I23" s="55"/>
      <c r="J23" s="55"/>
      <c r="K23" s="55"/>
      <c r="L23" s="55"/>
      <c r="M23" s="55"/>
      <c r="N23" s="55"/>
      <c r="O23" s="55"/>
      <c r="P23" s="1"/>
      <c r="Q23" s="1"/>
      <c r="R23" s="1"/>
      <c r="S23" s="1"/>
      <c r="T23" s="1"/>
      <c r="U23" s="1"/>
      <c r="V23" s="1"/>
    </row>
    <row r="24" spans="1:22" ht="15.75" x14ac:dyDescent="0.25">
      <c r="A24" s="54"/>
      <c r="B24" s="54"/>
      <c r="C24" s="54"/>
      <c r="D24" s="54"/>
      <c r="E24" s="54"/>
      <c r="F24" s="54"/>
      <c r="G24" s="1"/>
      <c r="H24" s="1"/>
      <c r="I24" s="1" t="s">
        <v>27</v>
      </c>
      <c r="J24" s="7">
        <v>0.95499999999999996</v>
      </c>
      <c r="K24" s="1" t="s">
        <v>11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30" customHeight="1" x14ac:dyDescent="0.25">
      <c r="A25" s="54"/>
      <c r="B25" s="54"/>
      <c r="C25" s="54"/>
      <c r="D25" s="54"/>
      <c r="E25" s="54"/>
      <c r="F25" s="5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x14ac:dyDescent="0.2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</row>
    <row r="31" spans="1:22" ht="15.75" x14ac:dyDescent="0.2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</row>
    <row r="32" spans="1:22" ht="15.75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</row>
    <row r="33" spans="1:2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</sheetData>
  <mergeCells count="6">
    <mergeCell ref="E2:M2"/>
    <mergeCell ref="A24:F25"/>
    <mergeCell ref="I20:O23"/>
    <mergeCell ref="L19:O19"/>
    <mergeCell ref="I15:O18"/>
    <mergeCell ref="I6:R6"/>
  </mergeCells>
  <pageMargins left="0.23622047244094491" right="0.23622047244094491" top="0.35433070866141736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zoomScale="120" zoomScaleNormal="120" zoomScalePageLayoutView="120" workbookViewId="0">
      <selection activeCell="D5" sqref="D5"/>
    </sheetView>
  </sheetViews>
  <sheetFormatPr defaultRowHeight="15" x14ac:dyDescent="0.25"/>
  <cols>
    <col min="1" max="1" width="1.85546875" customWidth="1"/>
    <col min="2" max="2" width="2" customWidth="1"/>
    <col min="3" max="3" width="18.7109375" customWidth="1"/>
    <col min="4" max="4" width="14.42578125" customWidth="1"/>
    <col min="5" max="5" width="14.28515625" customWidth="1"/>
    <col min="6" max="6" width="18.5703125" customWidth="1"/>
    <col min="7" max="7" width="15.28515625" customWidth="1"/>
    <col min="8" max="8" width="13.5703125" customWidth="1"/>
    <col min="9" max="9" width="13" customWidth="1"/>
    <col min="10" max="10" width="11.85546875" customWidth="1"/>
    <col min="11" max="11" width="14.140625" customWidth="1"/>
  </cols>
  <sheetData>
    <row r="1" spans="1:12" ht="33" customHeight="1" x14ac:dyDescent="0.25">
      <c r="A1" s="26"/>
      <c r="B1" s="28" t="s">
        <v>29</v>
      </c>
      <c r="C1" s="18"/>
      <c r="D1" s="26"/>
      <c r="E1" s="26"/>
      <c r="F1" s="26"/>
      <c r="G1" s="26"/>
      <c r="H1" s="26"/>
      <c r="I1" s="26"/>
      <c r="J1" s="26"/>
      <c r="K1" s="57" t="s">
        <v>59</v>
      </c>
      <c r="L1" s="57"/>
    </row>
    <row r="2" spans="1:12" ht="15.75" x14ac:dyDescent="0.25">
      <c r="A2" s="26"/>
      <c r="B2" s="28" t="s">
        <v>71</v>
      </c>
      <c r="C2" s="18"/>
      <c r="D2" s="26"/>
      <c r="E2" s="26"/>
      <c r="F2" s="26"/>
      <c r="G2" s="26"/>
      <c r="H2" s="26"/>
      <c r="I2" s="26"/>
      <c r="J2" s="26"/>
      <c r="K2" s="26" t="s">
        <v>36</v>
      </c>
    </row>
    <row r="3" spans="1:12" ht="15.75" x14ac:dyDescent="0.25">
      <c r="A3" s="26"/>
      <c r="B3" s="28" t="s">
        <v>30</v>
      </c>
      <c r="C3" s="18"/>
      <c r="D3" s="26"/>
      <c r="E3" s="26"/>
      <c r="F3" s="26"/>
      <c r="G3" s="26"/>
      <c r="H3" s="26"/>
      <c r="I3" s="26"/>
      <c r="J3" s="26"/>
      <c r="K3" s="26" t="s">
        <v>60</v>
      </c>
    </row>
    <row r="4" spans="1:12" ht="15.75" customHeight="1" x14ac:dyDescent="0.25">
      <c r="A4" s="26"/>
      <c r="B4" s="17"/>
      <c r="C4" s="26" t="s">
        <v>24</v>
      </c>
      <c r="D4" s="28" t="s">
        <v>72</v>
      </c>
      <c r="E4" s="26"/>
      <c r="F4" s="26"/>
      <c r="G4" s="26"/>
      <c r="H4" s="26"/>
      <c r="I4" s="26"/>
      <c r="J4" s="26"/>
      <c r="K4" s="26"/>
    </row>
    <row r="5" spans="1:12" ht="36.75" customHeight="1" x14ac:dyDescent="0.3">
      <c r="A5" s="26"/>
      <c r="B5" s="14"/>
      <c r="C5" s="14"/>
      <c r="D5" s="26"/>
      <c r="E5" s="3" t="s">
        <v>28</v>
      </c>
      <c r="F5" s="26"/>
      <c r="G5" s="26"/>
      <c r="H5" s="26"/>
      <c r="I5" s="26"/>
      <c r="J5" s="26"/>
      <c r="K5" s="26"/>
    </row>
    <row r="6" spans="1:12" ht="33" customHeight="1" thickBot="1" x14ac:dyDescent="0.35">
      <c r="A6" s="26"/>
      <c r="B6" s="26"/>
      <c r="C6" s="14" t="s">
        <v>9</v>
      </c>
      <c r="D6" s="14"/>
      <c r="E6" s="26"/>
      <c r="F6" s="26"/>
      <c r="G6" s="26"/>
      <c r="H6" s="26"/>
      <c r="I6" s="26"/>
      <c r="J6" s="26"/>
      <c r="K6" s="26"/>
    </row>
    <row r="7" spans="1:12" ht="19.5" customHeight="1" thickBot="1" x14ac:dyDescent="0.3">
      <c r="C7" s="24" t="s">
        <v>25</v>
      </c>
      <c r="D7" s="29" t="s">
        <v>17</v>
      </c>
      <c r="E7" s="29" t="s">
        <v>18</v>
      </c>
      <c r="F7" s="29" t="s">
        <v>26</v>
      </c>
      <c r="G7" s="29" t="s">
        <v>19</v>
      </c>
      <c r="H7" s="29" t="s">
        <v>20</v>
      </c>
      <c r="I7" s="29" t="s">
        <v>21</v>
      </c>
      <c r="J7" s="29" t="s">
        <v>22</v>
      </c>
      <c r="K7" s="29" t="s">
        <v>23</v>
      </c>
    </row>
    <row r="8" spans="1:12" ht="18.75" customHeight="1" thickBot="1" x14ac:dyDescent="0.3">
      <c r="C8" s="29" t="s">
        <v>17</v>
      </c>
      <c r="D8" s="29">
        <f>ROUNDDOWN(D19*H$31,0)</f>
        <v>0</v>
      </c>
      <c r="E8" s="29">
        <f>(E19*H$31)</f>
        <v>362.90000000000003</v>
      </c>
      <c r="F8" s="29">
        <f>(F19*H$31)</f>
        <v>601.65000000000009</v>
      </c>
      <c r="G8" s="29">
        <f>(G19*H$31)</f>
        <v>1021.85</v>
      </c>
      <c r="H8" s="29">
        <f>(H19*H$31)</f>
        <v>1126.9000000000001</v>
      </c>
      <c r="I8" s="29">
        <f>(I19*H$31)</f>
        <v>1279.7</v>
      </c>
      <c r="J8" s="29">
        <f t="shared" ref="J8:J13" si="0">(J19*H$31)</f>
        <v>1623.5000000000002</v>
      </c>
      <c r="K8" s="29">
        <f t="shared" ref="K8:K14" si="1">(K19*H$31)</f>
        <v>1852.7</v>
      </c>
    </row>
    <row r="9" spans="1:12" ht="18" customHeight="1" thickBot="1" x14ac:dyDescent="0.3">
      <c r="C9" s="6" t="s">
        <v>18</v>
      </c>
      <c r="D9" s="29">
        <f t="shared" ref="D9:D15" si="2">(D20*H$31)</f>
        <v>362.90000000000003</v>
      </c>
      <c r="E9" s="29">
        <f t="shared" ref="E9" si="3">ROUNDDOWN(E20*H$31,0)</f>
        <v>0</v>
      </c>
      <c r="F9" s="29">
        <f>(F20*H$31)</f>
        <v>238.75000000000003</v>
      </c>
      <c r="G9" s="29">
        <f>(G20*H$31)</f>
        <v>658.95</v>
      </c>
      <c r="H9" s="29">
        <f>(H20*H$31)</f>
        <v>764</v>
      </c>
      <c r="I9" s="29">
        <f>(I20*H$31)</f>
        <v>916.80000000000007</v>
      </c>
      <c r="J9" s="29">
        <f t="shared" si="0"/>
        <v>1260.6000000000001</v>
      </c>
      <c r="K9" s="29">
        <f t="shared" si="1"/>
        <v>1470.7</v>
      </c>
    </row>
    <row r="10" spans="1:12" ht="16.5" thickBot="1" x14ac:dyDescent="0.3">
      <c r="C10" s="29" t="s">
        <v>26</v>
      </c>
      <c r="D10" s="29">
        <f t="shared" si="2"/>
        <v>601.65000000000009</v>
      </c>
      <c r="E10" s="29">
        <f t="shared" ref="E10:E15" si="4">(E21*H$31)</f>
        <v>238.75000000000003</v>
      </c>
      <c r="F10" s="29">
        <f t="shared" ref="F10" si="5">ROUNDDOWN(F21*H$31,0)</f>
        <v>0</v>
      </c>
      <c r="G10" s="29">
        <f>(G21*H$31)</f>
        <v>420.20000000000005</v>
      </c>
      <c r="H10" s="29">
        <f>(H21*H$31)</f>
        <v>525.25</v>
      </c>
      <c r="I10" s="29">
        <f>(I21*H$31)</f>
        <v>678.05000000000007</v>
      </c>
      <c r="J10" s="29">
        <f t="shared" si="0"/>
        <v>1021.85</v>
      </c>
      <c r="K10" s="29">
        <f t="shared" si="1"/>
        <v>1251.0500000000002</v>
      </c>
    </row>
    <row r="11" spans="1:12" ht="18.75" customHeight="1" thickBot="1" x14ac:dyDescent="0.3">
      <c r="C11" s="6" t="s">
        <v>19</v>
      </c>
      <c r="D11" s="29">
        <f t="shared" si="2"/>
        <v>1021.85</v>
      </c>
      <c r="E11" s="29">
        <f t="shared" si="4"/>
        <v>658.95</v>
      </c>
      <c r="F11" s="29">
        <f>(F22*H$31)</f>
        <v>420.20000000000005</v>
      </c>
      <c r="G11" s="29">
        <f t="shared" ref="G11" si="6">ROUNDDOWN(G22*H$31,0)</f>
        <v>0</v>
      </c>
      <c r="H11" s="29">
        <f>(H22*H$31)</f>
        <v>105.05000000000001</v>
      </c>
      <c r="I11" s="29">
        <f>(I22*H$31)</f>
        <v>257.85000000000002</v>
      </c>
      <c r="J11" s="29">
        <f t="shared" si="0"/>
        <v>601.65000000000009</v>
      </c>
      <c r="K11" s="29">
        <f t="shared" si="1"/>
        <v>830.85</v>
      </c>
    </row>
    <row r="12" spans="1:12" ht="16.5" thickBot="1" x14ac:dyDescent="0.3">
      <c r="C12" s="29" t="s">
        <v>20</v>
      </c>
      <c r="D12" s="29">
        <f t="shared" si="2"/>
        <v>1126.9000000000001</v>
      </c>
      <c r="E12" s="29">
        <f t="shared" si="4"/>
        <v>764</v>
      </c>
      <c r="F12" s="29">
        <f>(F23*H$31)</f>
        <v>525.25</v>
      </c>
      <c r="G12" s="29">
        <f>(G23*H$31)</f>
        <v>105.05000000000001</v>
      </c>
      <c r="H12" s="29">
        <f t="shared" ref="H12" si="7">ROUNDDOWN(H23*H$31,0)</f>
        <v>0</v>
      </c>
      <c r="I12" s="29">
        <f>(I23*H$31)</f>
        <v>152.80000000000001</v>
      </c>
      <c r="J12" s="29">
        <f t="shared" si="0"/>
        <v>496.6</v>
      </c>
      <c r="K12" s="29">
        <f t="shared" si="1"/>
        <v>725.80000000000007</v>
      </c>
    </row>
    <row r="13" spans="1:12" ht="16.5" thickBot="1" x14ac:dyDescent="0.3">
      <c r="C13" s="6" t="s">
        <v>21</v>
      </c>
      <c r="D13" s="29">
        <f t="shared" si="2"/>
        <v>1279.7</v>
      </c>
      <c r="E13" s="29">
        <f t="shared" si="4"/>
        <v>916.80000000000007</v>
      </c>
      <c r="F13" s="29">
        <f>(F24*H$31)</f>
        <v>678.05000000000007</v>
      </c>
      <c r="G13" s="29">
        <f>(G24*H$31)</f>
        <v>257.85000000000002</v>
      </c>
      <c r="H13" s="29">
        <f>(H24*H$31)</f>
        <v>152.80000000000001</v>
      </c>
      <c r="I13" s="29">
        <f t="shared" ref="I13" si="8">ROUNDDOWN(I24*H$31,0)</f>
        <v>0</v>
      </c>
      <c r="J13" s="29">
        <f t="shared" si="0"/>
        <v>343.8</v>
      </c>
      <c r="K13" s="29">
        <f t="shared" si="1"/>
        <v>573</v>
      </c>
    </row>
    <row r="14" spans="1:12" ht="16.5" thickBot="1" x14ac:dyDescent="0.3">
      <c r="C14" s="6" t="s">
        <v>22</v>
      </c>
      <c r="D14" s="29">
        <f t="shared" si="2"/>
        <v>1623.5000000000002</v>
      </c>
      <c r="E14" s="29">
        <f t="shared" si="4"/>
        <v>1260.6000000000001</v>
      </c>
      <c r="F14" s="29">
        <f>(F25*H$31)</f>
        <v>1021.85</v>
      </c>
      <c r="G14" s="29">
        <f>(G25*H$31)</f>
        <v>601.65000000000009</v>
      </c>
      <c r="H14" s="29">
        <f>(H25*H$31)</f>
        <v>496.6</v>
      </c>
      <c r="I14" s="29">
        <f>(I25*H$31)</f>
        <v>343.8</v>
      </c>
      <c r="J14" s="29">
        <f t="shared" ref="J14" si="9">ROUNDDOWN(J25*H$31,0)</f>
        <v>0</v>
      </c>
      <c r="K14" s="29">
        <f t="shared" si="1"/>
        <v>229.20000000000002</v>
      </c>
    </row>
    <row r="15" spans="1:12" ht="16.5" thickBot="1" x14ac:dyDescent="0.3">
      <c r="C15" s="6" t="s">
        <v>23</v>
      </c>
      <c r="D15" s="29">
        <f t="shared" si="2"/>
        <v>1852.7</v>
      </c>
      <c r="E15" s="29">
        <f t="shared" si="4"/>
        <v>1470.7</v>
      </c>
      <c r="F15" s="29">
        <f>(F26*H$31)</f>
        <v>1251.0500000000002</v>
      </c>
      <c r="G15" s="29">
        <f>(G26*H$31)</f>
        <v>830.85</v>
      </c>
      <c r="H15" s="29">
        <f>(H26*H$31)</f>
        <v>725.80000000000007</v>
      </c>
      <c r="I15" s="29">
        <f>(I26*H$31)</f>
        <v>573</v>
      </c>
      <c r="J15" s="29">
        <f>(J26*H$31)</f>
        <v>229.20000000000002</v>
      </c>
      <c r="K15" s="29">
        <f t="shared" ref="K15" si="10">ROUNDDOWN(K26*H$31,0)</f>
        <v>0</v>
      </c>
    </row>
    <row r="16" spans="1:12" ht="7.5" customHeight="1" x14ac:dyDescent="0.25">
      <c r="C16" s="23"/>
      <c r="D16" s="9"/>
      <c r="E16" s="9"/>
      <c r="F16" s="9"/>
      <c r="G16" s="9"/>
      <c r="H16" s="9"/>
      <c r="I16" s="9"/>
      <c r="J16" s="9"/>
      <c r="K16" s="9"/>
    </row>
    <row r="17" spans="1:11" ht="19.5" thickBot="1" x14ac:dyDescent="0.3">
      <c r="A17" s="19"/>
      <c r="B17" s="26"/>
      <c r="C17" s="31" t="s">
        <v>10</v>
      </c>
      <c r="D17" s="27"/>
      <c r="E17" s="26"/>
      <c r="F17" s="26"/>
      <c r="G17" s="26"/>
      <c r="H17" s="26"/>
      <c r="I17" s="26"/>
      <c r="J17" s="26"/>
      <c r="K17" s="26"/>
    </row>
    <row r="18" spans="1:11" ht="15.75" customHeight="1" thickBot="1" x14ac:dyDescent="0.3">
      <c r="C18" s="30" t="s">
        <v>25</v>
      </c>
      <c r="D18" s="29" t="s">
        <v>17</v>
      </c>
      <c r="E18" s="29" t="s">
        <v>18</v>
      </c>
      <c r="F18" s="29" t="s">
        <v>26</v>
      </c>
      <c r="G18" s="30" t="s">
        <v>19</v>
      </c>
      <c r="H18" s="29" t="s">
        <v>20</v>
      </c>
      <c r="I18" s="29" t="s">
        <v>21</v>
      </c>
      <c r="J18" s="30" t="s">
        <v>22</v>
      </c>
      <c r="K18" s="29" t="s">
        <v>23</v>
      </c>
    </row>
    <row r="19" spans="1:11" ht="16.5" thickBot="1" x14ac:dyDescent="0.3">
      <c r="C19" s="29" t="s">
        <v>17</v>
      </c>
      <c r="D19" s="20">
        <v>0</v>
      </c>
      <c r="E19" s="20">
        <v>38</v>
      </c>
      <c r="F19" s="20">
        <v>63</v>
      </c>
      <c r="G19" s="20">
        <v>107</v>
      </c>
      <c r="H19" s="20">
        <v>118</v>
      </c>
      <c r="I19" s="20">
        <v>134</v>
      </c>
      <c r="J19" s="20">
        <v>170</v>
      </c>
      <c r="K19" s="20">
        <v>194</v>
      </c>
    </row>
    <row r="20" spans="1:11" ht="16.5" thickBot="1" x14ac:dyDescent="0.3">
      <c r="C20" s="6" t="s">
        <v>18</v>
      </c>
      <c r="D20" s="20">
        <v>38</v>
      </c>
      <c r="E20" s="20">
        <v>0</v>
      </c>
      <c r="F20" s="20">
        <v>25</v>
      </c>
      <c r="G20" s="20">
        <v>69</v>
      </c>
      <c r="H20" s="20">
        <v>80</v>
      </c>
      <c r="I20" s="20">
        <v>96</v>
      </c>
      <c r="J20" s="20">
        <v>132</v>
      </c>
      <c r="K20" s="20">
        <v>154</v>
      </c>
    </row>
    <row r="21" spans="1:11" ht="18" customHeight="1" thickBot="1" x14ac:dyDescent="0.3">
      <c r="C21" s="29" t="s">
        <v>26</v>
      </c>
      <c r="D21" s="20">
        <v>63</v>
      </c>
      <c r="E21" s="20">
        <v>25</v>
      </c>
      <c r="F21" s="20">
        <v>0</v>
      </c>
      <c r="G21" s="20">
        <v>44</v>
      </c>
      <c r="H21" s="20">
        <v>55</v>
      </c>
      <c r="I21" s="20">
        <v>71</v>
      </c>
      <c r="J21" s="20">
        <v>107</v>
      </c>
      <c r="K21" s="20">
        <v>131</v>
      </c>
    </row>
    <row r="22" spans="1:11" ht="16.5" thickBot="1" x14ac:dyDescent="0.3">
      <c r="C22" s="6" t="s">
        <v>19</v>
      </c>
      <c r="D22" s="20">
        <v>107</v>
      </c>
      <c r="E22" s="20">
        <v>69</v>
      </c>
      <c r="F22" s="20">
        <v>44</v>
      </c>
      <c r="G22" s="20">
        <v>0</v>
      </c>
      <c r="H22" s="20">
        <v>11</v>
      </c>
      <c r="I22" s="20">
        <v>27</v>
      </c>
      <c r="J22" s="20">
        <v>63</v>
      </c>
      <c r="K22" s="20">
        <v>87</v>
      </c>
    </row>
    <row r="23" spans="1:11" ht="20.25" customHeight="1" thickBot="1" x14ac:dyDescent="0.3">
      <c r="C23" s="29" t="s">
        <v>20</v>
      </c>
      <c r="D23" s="20">
        <v>118</v>
      </c>
      <c r="E23" s="20">
        <v>80</v>
      </c>
      <c r="F23" s="20">
        <v>55</v>
      </c>
      <c r="G23" s="20">
        <v>11</v>
      </c>
      <c r="H23" s="20">
        <v>0</v>
      </c>
      <c r="I23" s="20">
        <v>16</v>
      </c>
      <c r="J23" s="20">
        <v>52</v>
      </c>
      <c r="K23" s="20">
        <v>76</v>
      </c>
    </row>
    <row r="24" spans="1:11" ht="16.5" thickBot="1" x14ac:dyDescent="0.3">
      <c r="C24" s="6" t="s">
        <v>21</v>
      </c>
      <c r="D24" s="20">
        <v>134</v>
      </c>
      <c r="E24" s="20">
        <v>96</v>
      </c>
      <c r="F24" s="20">
        <v>71</v>
      </c>
      <c r="G24" s="20">
        <v>27</v>
      </c>
      <c r="H24" s="20">
        <v>16</v>
      </c>
      <c r="I24" s="20">
        <v>0</v>
      </c>
      <c r="J24" s="20">
        <v>36</v>
      </c>
      <c r="K24" s="20">
        <v>60</v>
      </c>
    </row>
    <row r="25" spans="1:11" ht="16.5" thickBot="1" x14ac:dyDescent="0.3">
      <c r="C25" s="6" t="s">
        <v>22</v>
      </c>
      <c r="D25" s="20">
        <v>170</v>
      </c>
      <c r="E25" s="20">
        <v>132</v>
      </c>
      <c r="F25" s="20">
        <v>107</v>
      </c>
      <c r="G25" s="20">
        <v>63</v>
      </c>
      <c r="H25" s="20">
        <v>52</v>
      </c>
      <c r="I25" s="20">
        <v>36</v>
      </c>
      <c r="J25" s="20">
        <v>0</v>
      </c>
      <c r="K25" s="20">
        <v>24</v>
      </c>
    </row>
    <row r="26" spans="1:11" ht="16.5" thickBot="1" x14ac:dyDescent="0.3">
      <c r="C26" s="6" t="s">
        <v>23</v>
      </c>
      <c r="D26" s="20">
        <v>194</v>
      </c>
      <c r="E26" s="20">
        <v>154</v>
      </c>
      <c r="F26" s="20">
        <v>131</v>
      </c>
      <c r="G26" s="20">
        <v>87</v>
      </c>
      <c r="H26" s="20">
        <v>76</v>
      </c>
      <c r="I26" s="20">
        <v>60</v>
      </c>
      <c r="J26" s="20">
        <v>24</v>
      </c>
      <c r="K26" s="20">
        <v>0</v>
      </c>
    </row>
    <row r="27" spans="1:11" ht="8.2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x14ac:dyDescent="0.25">
      <c r="A28" s="28"/>
      <c r="B28" s="26"/>
      <c r="C28" s="28" t="s">
        <v>31</v>
      </c>
      <c r="D28" s="26"/>
      <c r="E28" s="26"/>
      <c r="F28" s="26"/>
      <c r="G28" s="26"/>
      <c r="H28" s="26"/>
      <c r="I28" s="26"/>
      <c r="J28" s="26"/>
      <c r="K28" s="26"/>
    </row>
    <row r="29" spans="1:11" ht="15.75" x14ac:dyDescent="0.25">
      <c r="A29" s="28" t="s">
        <v>24</v>
      </c>
      <c r="B29" s="26"/>
      <c r="C29" s="28" t="s">
        <v>34</v>
      </c>
      <c r="D29" s="26"/>
      <c r="E29" s="26"/>
      <c r="F29" s="26"/>
      <c r="G29" s="26"/>
      <c r="H29" s="26"/>
      <c r="I29" s="26"/>
      <c r="J29" s="26"/>
      <c r="K29" s="26"/>
    </row>
    <row r="30" spans="1:11" ht="15.75" x14ac:dyDescent="0.25">
      <c r="A30" s="26"/>
      <c r="B30" s="26"/>
      <c r="C30" s="28" t="s">
        <v>35</v>
      </c>
      <c r="D30" s="26"/>
      <c r="E30" s="26"/>
      <c r="F30" s="26"/>
      <c r="G30" s="26"/>
      <c r="H30" s="26"/>
      <c r="I30" s="26"/>
      <c r="J30" s="26"/>
      <c r="K30" s="26"/>
    </row>
    <row r="31" spans="1:11" ht="15" customHeight="1" x14ac:dyDescent="0.25">
      <c r="A31" s="26" t="s">
        <v>24</v>
      </c>
      <c r="B31" s="26"/>
      <c r="C31" s="28" t="s">
        <v>64</v>
      </c>
      <c r="D31" s="26"/>
      <c r="E31" s="26"/>
      <c r="F31" s="26"/>
      <c r="G31" s="26"/>
      <c r="H31" s="25">
        <v>9.5500000000000007</v>
      </c>
      <c r="I31" s="28" t="s">
        <v>32</v>
      </c>
      <c r="J31" s="26"/>
      <c r="K31" s="26"/>
    </row>
    <row r="32" spans="1:11" ht="15.75" x14ac:dyDescent="0.25">
      <c r="A32" s="26"/>
      <c r="B32" s="21"/>
      <c r="C32" s="28" t="s">
        <v>33</v>
      </c>
      <c r="D32" s="26"/>
      <c r="E32" s="26"/>
      <c r="F32" s="26"/>
      <c r="G32" s="26"/>
      <c r="H32" s="26"/>
      <c r="I32" s="26"/>
      <c r="J32" s="26"/>
      <c r="K32" s="26"/>
    </row>
    <row r="33" spans="1:12" ht="15.7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2" ht="15.75" x14ac:dyDescent="0.25">
      <c r="A34" s="26"/>
      <c r="B34" s="26"/>
      <c r="C34" s="28"/>
      <c r="D34" s="26"/>
      <c r="E34" s="26"/>
      <c r="F34" s="26"/>
      <c r="G34" s="26"/>
      <c r="H34" s="26"/>
      <c r="I34" s="26"/>
      <c r="J34" s="26"/>
      <c r="K34" s="26"/>
    </row>
    <row r="35" spans="1:12" ht="15.75" x14ac:dyDescent="0.25">
      <c r="A35" s="26"/>
      <c r="B35" s="26"/>
      <c r="C35" s="15"/>
      <c r="D35" s="26"/>
      <c r="E35" s="26"/>
      <c r="F35" s="26"/>
      <c r="G35" s="26"/>
      <c r="H35" s="26"/>
      <c r="I35" s="26"/>
      <c r="J35" s="26"/>
      <c r="K35" s="26"/>
    </row>
    <row r="36" spans="1:12" ht="15.75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2" ht="15.75" x14ac:dyDescent="0.25">
      <c r="A37" s="26"/>
      <c r="B37" s="26"/>
      <c r="C37" s="26"/>
      <c r="D37" s="21"/>
      <c r="E37" s="26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26"/>
      <c r="B40" s="26"/>
      <c r="C40" s="26"/>
      <c r="D40" s="26"/>
      <c r="E40" s="15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2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2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2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2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2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2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5.7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5.75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5.75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5.75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5.75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5.75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5.75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5.75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5.75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5.75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5.75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5.75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5.75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5.75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5.75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5.75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5.75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5.75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5.75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5.75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5.75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5.75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5.75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5.75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5.75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5.75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5.75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5.75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5.75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5.75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5.75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5.75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5.75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5.75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5.75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5.75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5.75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5.75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5.75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5.75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5.75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5.75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5.75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5.75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5.75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5.75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5.75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5.75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5.75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5.75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5.75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5.75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5.75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5.75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5.75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5.75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5.75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5.75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5.75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5.75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5.75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5.75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5.75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5.75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5.75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5.75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5.75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5.75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5.75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5.75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5.75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5.75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5.75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5.75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5.75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5.75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5.75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5.75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5.75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5.75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5.75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5.75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5.75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5.75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5.75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5.75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5.75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5.75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5.75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5.75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5.75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5.75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5.75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5.75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5.75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5.75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5.75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5.75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5.75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5.75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5.75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5.75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5.75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5.75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5.75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5.75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5.75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5.75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5.75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5.75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5.75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5.75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5.75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5.75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5.75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5.75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5.75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5.75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5.75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5.75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5.75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5.75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5.75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5.75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5.75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5.75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5.75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5.75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5.75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5.75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5.75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5.75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5.75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5.75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5.75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5.75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5.75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5.75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5.75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5.75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5.75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5.75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5.75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5.75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5.75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5.75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5.75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5.75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5.75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5.75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5.75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5.75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5.75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5.75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5.75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5.75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5.75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5.75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5.75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5.75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5.75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5.75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5.75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5.75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5.75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5.75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5.75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5.75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5.75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5.75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5.75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5.75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5.75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5.75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5.75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5.75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5.75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5.75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5.75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5.75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5.75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5.75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5.75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5.75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5.75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5.75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5.75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5.75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5.75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5.75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5.75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5.75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5.75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5.75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5.75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5.75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5.75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1:11" ht="15.75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1:11" ht="15.75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1:11" ht="15.75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1:11" ht="15.75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1:11" ht="15.75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1:11" ht="15.75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1:11" ht="15.75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1:11" ht="15.75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1:11" ht="15.75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1:11" ht="15.75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1:11" ht="15.75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1:11" ht="15.75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1:11" ht="15.75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1:11" ht="15.75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1:11" ht="15.75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1:11" ht="15.75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1:11" ht="15.75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1:11" ht="15.75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1:11" ht="15.75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1:11" ht="15.75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1:11" ht="15.75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1:11" ht="15.75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1:11" ht="15.75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1:11" ht="15.75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1:11" ht="15.75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1:11" ht="15.75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1:11" ht="15.75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1:11" ht="15.75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1:11" ht="15.75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1:11" ht="15.75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1:11" ht="15.75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1:11" ht="15.75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1:11" ht="15.75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1:11" ht="15.75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1:11" ht="15.75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1:11" ht="15.75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1:11" ht="15.75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1:11" ht="15.75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1:11" ht="15.75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1:11" ht="15.75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1:11" ht="15.75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1:11" ht="15.75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1:11" ht="15.75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1:11" ht="15.75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1:11" ht="15.75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1:11" ht="15.75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1:11" ht="15.75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1:11" ht="15.75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1:11" ht="15.75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1:11" ht="15.75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1:11" ht="15.75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1:11" ht="15.75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1:11" ht="15.75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1:11" ht="15.75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1:11" ht="15.75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1:11" ht="15.75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1:11" ht="15.75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1:11" ht="15.75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1:11" ht="15.75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1:11" ht="15.75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1:11" ht="15.75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1:11" ht="15.75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1:11" ht="15.75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1:11" ht="15.75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1:11" ht="15.75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1:11" ht="15.75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1:11" ht="15.75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1:11" ht="15.75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1:11" ht="15.75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1:11" ht="15.75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1:11" ht="15.75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1:11" ht="15.75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</row>
  </sheetData>
  <mergeCells count="1">
    <mergeCell ref="K1:L1"/>
  </mergeCells>
  <pageMargins left="0.23622047244094491" right="0" top="0.19685039370078741" bottom="0.19685039370078741" header="0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tabSelected="1" topLeftCell="A4" zoomScale="120" zoomScaleNormal="120" zoomScalePageLayoutView="120" workbookViewId="0">
      <selection activeCell="H31" sqref="H31"/>
    </sheetView>
  </sheetViews>
  <sheetFormatPr defaultRowHeight="15" x14ac:dyDescent="0.25"/>
  <cols>
    <col min="1" max="1" width="1.85546875" customWidth="1"/>
    <col min="2" max="2" width="2" customWidth="1"/>
    <col min="3" max="3" width="18.7109375" customWidth="1"/>
    <col min="4" max="4" width="14.42578125" customWidth="1"/>
    <col min="5" max="5" width="14.28515625" customWidth="1"/>
    <col min="6" max="6" width="18.5703125" customWidth="1"/>
    <col min="7" max="7" width="15.28515625" customWidth="1"/>
    <col min="8" max="8" width="13.5703125" customWidth="1"/>
    <col min="9" max="9" width="13" customWidth="1"/>
    <col min="10" max="10" width="11.85546875" customWidth="1"/>
    <col min="11" max="11" width="14.140625" customWidth="1"/>
  </cols>
  <sheetData>
    <row r="1" spans="1:12" ht="33" customHeight="1" x14ac:dyDescent="0.25">
      <c r="A1" s="10"/>
      <c r="B1" s="13" t="s">
        <v>29</v>
      </c>
      <c r="C1" s="18"/>
      <c r="D1" s="11"/>
      <c r="E1" s="11"/>
      <c r="F1" s="11"/>
      <c r="G1" s="11"/>
      <c r="H1" s="11"/>
      <c r="I1" s="11"/>
      <c r="J1" s="11"/>
      <c r="K1" s="57" t="s">
        <v>59</v>
      </c>
      <c r="L1" s="57"/>
    </row>
    <row r="2" spans="1:12" ht="15.75" x14ac:dyDescent="0.25">
      <c r="A2" s="10"/>
      <c r="B2" s="13" t="s">
        <v>71</v>
      </c>
      <c r="C2" s="18"/>
      <c r="D2" s="11"/>
      <c r="E2" s="11"/>
      <c r="F2" s="11"/>
      <c r="G2" s="11"/>
      <c r="H2" s="11"/>
      <c r="I2" s="11"/>
      <c r="J2" s="11"/>
      <c r="K2" s="16" t="s">
        <v>36</v>
      </c>
    </row>
    <row r="3" spans="1:12" ht="15.75" x14ac:dyDescent="0.25">
      <c r="A3" s="10"/>
      <c r="B3" s="13" t="s">
        <v>30</v>
      </c>
      <c r="C3" s="18"/>
      <c r="D3" s="11"/>
      <c r="E3" s="11"/>
      <c r="F3" s="11"/>
      <c r="G3" s="11"/>
      <c r="H3" s="11"/>
      <c r="I3" s="11"/>
      <c r="J3" s="11"/>
      <c r="K3" s="52" t="s">
        <v>74</v>
      </c>
    </row>
    <row r="4" spans="1:12" ht="15.75" customHeight="1" x14ac:dyDescent="0.25">
      <c r="A4" s="10"/>
      <c r="B4" s="17"/>
      <c r="C4" s="10" t="s">
        <v>24</v>
      </c>
      <c r="D4" s="13" t="s">
        <v>72</v>
      </c>
      <c r="E4" s="11"/>
      <c r="F4" s="11"/>
      <c r="G4" s="11"/>
      <c r="H4" s="11"/>
      <c r="I4" s="11"/>
      <c r="J4" s="11"/>
      <c r="K4" s="11"/>
    </row>
    <row r="5" spans="1:12" ht="36.75" customHeight="1" x14ac:dyDescent="0.3">
      <c r="A5" s="10"/>
      <c r="B5" s="14"/>
      <c r="C5" s="14"/>
      <c r="D5" s="10"/>
      <c r="E5" s="3" t="s">
        <v>39</v>
      </c>
      <c r="F5" s="10"/>
      <c r="G5" s="10"/>
      <c r="H5" s="10"/>
      <c r="I5" s="10"/>
      <c r="J5" s="10"/>
      <c r="K5" s="10"/>
    </row>
    <row r="6" spans="1:12" ht="33" customHeight="1" thickBot="1" x14ac:dyDescent="0.35">
      <c r="A6" s="10"/>
      <c r="B6" s="10"/>
      <c r="C6" s="14" t="s">
        <v>14</v>
      </c>
      <c r="D6" s="14"/>
      <c r="E6" s="10"/>
      <c r="F6" s="10"/>
      <c r="G6" s="10"/>
      <c r="H6" s="10"/>
      <c r="I6" s="10"/>
      <c r="J6" s="10"/>
      <c r="K6" s="10"/>
    </row>
    <row r="7" spans="1:12" ht="19.5" customHeight="1" thickBot="1" x14ac:dyDescent="0.3">
      <c r="C7" s="24" t="s">
        <v>25</v>
      </c>
      <c r="D7" s="5" t="s">
        <v>17</v>
      </c>
      <c r="E7" s="5" t="s">
        <v>18</v>
      </c>
      <c r="F7" s="5" t="s">
        <v>26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</row>
    <row r="8" spans="1:12" ht="18.75" customHeight="1" thickBot="1" x14ac:dyDescent="0.3">
      <c r="C8" s="5" t="s">
        <v>17</v>
      </c>
      <c r="D8" s="47">
        <f>ROUNDDOWN(D19*H$31,0)</f>
        <v>0</v>
      </c>
      <c r="E8" s="47">
        <f>(E19*H$31)</f>
        <v>36.897999999999996</v>
      </c>
      <c r="F8" s="47">
        <f>(F19*H$31)</f>
        <v>61.173000000000002</v>
      </c>
      <c r="G8" s="47">
        <f>(G19*H$31)</f>
        <v>103.89699999999999</v>
      </c>
      <c r="H8" s="47">
        <f>(H19*H$31)</f>
        <v>114.578</v>
      </c>
      <c r="I8" s="47">
        <f>(I19*H$31)</f>
        <v>130.114</v>
      </c>
      <c r="J8" s="47">
        <f t="shared" ref="J8:J13" si="0">(J19*H$31)</f>
        <v>165.07</v>
      </c>
      <c r="K8" s="47">
        <f t="shared" ref="K8:K14" si="1">(K19*H$31)</f>
        <v>188.374</v>
      </c>
    </row>
    <row r="9" spans="1:12" ht="18" customHeight="1" thickBot="1" x14ac:dyDescent="0.3">
      <c r="C9" s="6" t="s">
        <v>18</v>
      </c>
      <c r="D9" s="47">
        <f t="shared" ref="D9:D15" si="2">(D20*H$31)</f>
        <v>36.897999999999996</v>
      </c>
      <c r="E9" s="47">
        <f t="shared" ref="E9" si="3">ROUNDDOWN(E20*H$31,0)</f>
        <v>0</v>
      </c>
      <c r="F9" s="47">
        <f>(F20*H$31)</f>
        <v>24.274999999999999</v>
      </c>
      <c r="G9" s="47">
        <f>(G20*H$31)</f>
        <v>66.998999999999995</v>
      </c>
      <c r="H9" s="47">
        <f>(H20*H$31)</f>
        <v>77.679999999999993</v>
      </c>
      <c r="I9" s="47">
        <f>(I20*H$31)</f>
        <v>93.215999999999994</v>
      </c>
      <c r="J9" s="47">
        <f t="shared" si="0"/>
        <v>128.172</v>
      </c>
      <c r="K9" s="47">
        <f t="shared" si="1"/>
        <v>149.53399999999999</v>
      </c>
    </row>
    <row r="10" spans="1:12" ht="16.5" thickBot="1" x14ac:dyDescent="0.3">
      <c r="C10" s="5" t="s">
        <v>26</v>
      </c>
      <c r="D10" s="47">
        <f t="shared" si="2"/>
        <v>61.173000000000002</v>
      </c>
      <c r="E10" s="47">
        <f t="shared" ref="E10:E15" si="4">(E21*H$31)</f>
        <v>24.274999999999999</v>
      </c>
      <c r="F10" s="47">
        <f t="shared" ref="F10" si="5">ROUNDDOWN(F21*H$31,0)</f>
        <v>0</v>
      </c>
      <c r="G10" s="47">
        <f>(G21*H$31)</f>
        <v>42.723999999999997</v>
      </c>
      <c r="H10" s="47">
        <f>(H21*H$31)</f>
        <v>53.405000000000001</v>
      </c>
      <c r="I10" s="47">
        <f>(I21*H$31)</f>
        <v>68.941000000000003</v>
      </c>
      <c r="J10" s="47">
        <f t="shared" si="0"/>
        <v>103.89699999999999</v>
      </c>
      <c r="K10" s="47">
        <f t="shared" si="1"/>
        <v>127.20099999999999</v>
      </c>
    </row>
    <row r="11" spans="1:12" ht="18.75" customHeight="1" thickBot="1" x14ac:dyDescent="0.3">
      <c r="C11" s="6" t="s">
        <v>19</v>
      </c>
      <c r="D11" s="47">
        <f t="shared" si="2"/>
        <v>103.89699999999999</v>
      </c>
      <c r="E11" s="47">
        <f t="shared" si="4"/>
        <v>66.998999999999995</v>
      </c>
      <c r="F11" s="47">
        <f>(F22*H$31)</f>
        <v>42.723999999999997</v>
      </c>
      <c r="G11" s="47">
        <f t="shared" ref="G11" si="6">ROUNDDOWN(G22*H$31,0)</f>
        <v>0</v>
      </c>
      <c r="H11" s="47">
        <f>(H22*H$31)</f>
        <v>10.680999999999999</v>
      </c>
      <c r="I11" s="47">
        <f>(I22*H$31)</f>
        <v>26.216999999999999</v>
      </c>
      <c r="J11" s="47">
        <f t="shared" si="0"/>
        <v>61.173000000000002</v>
      </c>
      <c r="K11" s="47">
        <f t="shared" si="1"/>
        <v>84.477000000000004</v>
      </c>
    </row>
    <row r="12" spans="1:12" ht="16.5" thickBot="1" x14ac:dyDescent="0.3">
      <c r="C12" s="5" t="s">
        <v>20</v>
      </c>
      <c r="D12" s="47">
        <f t="shared" si="2"/>
        <v>114.578</v>
      </c>
      <c r="E12" s="47">
        <f t="shared" si="4"/>
        <v>77.679999999999993</v>
      </c>
      <c r="F12" s="47">
        <f>(F23*H$31)</f>
        <v>53.405000000000001</v>
      </c>
      <c r="G12" s="47">
        <f>(G23*H$31)</f>
        <v>10.680999999999999</v>
      </c>
      <c r="H12" s="47">
        <f t="shared" ref="H12" si="7">ROUNDDOWN(H23*H$31,0)</f>
        <v>0</v>
      </c>
      <c r="I12" s="47">
        <f>(I23*H$31)</f>
        <v>15.536</v>
      </c>
      <c r="J12" s="47">
        <f t="shared" si="0"/>
        <v>50.491999999999997</v>
      </c>
      <c r="K12" s="47">
        <f t="shared" si="1"/>
        <v>73.795999999999992</v>
      </c>
    </row>
    <row r="13" spans="1:12" ht="16.5" thickBot="1" x14ac:dyDescent="0.3">
      <c r="C13" s="6" t="s">
        <v>21</v>
      </c>
      <c r="D13" s="47">
        <f t="shared" si="2"/>
        <v>130.114</v>
      </c>
      <c r="E13" s="47">
        <f t="shared" si="4"/>
        <v>93.215999999999994</v>
      </c>
      <c r="F13" s="47">
        <f>(F24*H$31)</f>
        <v>68.941000000000003</v>
      </c>
      <c r="G13" s="47">
        <f>(G24*H$31)</f>
        <v>26.216999999999999</v>
      </c>
      <c r="H13" s="47">
        <f>(H24*H$31)</f>
        <v>15.536</v>
      </c>
      <c r="I13" s="47">
        <f t="shared" ref="I13" si="8">ROUNDDOWN(I24*H$31,0)</f>
        <v>0</v>
      </c>
      <c r="J13" s="47">
        <f t="shared" si="0"/>
        <v>34.955999999999996</v>
      </c>
      <c r="K13" s="47">
        <f t="shared" si="1"/>
        <v>58.26</v>
      </c>
    </row>
    <row r="14" spans="1:12" ht="16.5" thickBot="1" x14ac:dyDescent="0.3">
      <c r="C14" s="6" t="s">
        <v>22</v>
      </c>
      <c r="D14" s="47">
        <f t="shared" si="2"/>
        <v>165.07</v>
      </c>
      <c r="E14" s="47">
        <f t="shared" si="4"/>
        <v>128.172</v>
      </c>
      <c r="F14" s="47">
        <f>(F25*H$31)</f>
        <v>103.89699999999999</v>
      </c>
      <c r="G14" s="47">
        <f>(G25*H$31)</f>
        <v>61.173000000000002</v>
      </c>
      <c r="H14" s="47">
        <f>(H25*H$31)</f>
        <v>50.491999999999997</v>
      </c>
      <c r="I14" s="47">
        <f>(I25*H$31)</f>
        <v>34.955999999999996</v>
      </c>
      <c r="J14" s="47">
        <f t="shared" ref="J14" si="9">ROUNDDOWN(J25*H$31,0)</f>
        <v>0</v>
      </c>
      <c r="K14" s="47">
        <f t="shared" si="1"/>
        <v>23.303999999999998</v>
      </c>
    </row>
    <row r="15" spans="1:12" ht="16.5" thickBot="1" x14ac:dyDescent="0.3">
      <c r="C15" s="6" t="s">
        <v>23</v>
      </c>
      <c r="D15" s="47">
        <f t="shared" si="2"/>
        <v>188.374</v>
      </c>
      <c r="E15" s="47">
        <f t="shared" si="4"/>
        <v>149.53399999999999</v>
      </c>
      <c r="F15" s="47">
        <f>(F26*H$31)</f>
        <v>127.20099999999999</v>
      </c>
      <c r="G15" s="47">
        <f>(G26*H$31)</f>
        <v>84.477000000000004</v>
      </c>
      <c r="H15" s="47">
        <f>(H26*H$31)</f>
        <v>73.795999999999992</v>
      </c>
      <c r="I15" s="47">
        <f>(I26*H$31)</f>
        <v>58.26</v>
      </c>
      <c r="J15" s="47">
        <f>(J26*H$31)</f>
        <v>23.303999999999998</v>
      </c>
      <c r="K15" s="47">
        <f t="shared" ref="K15" si="10">ROUNDDOWN(K26*H$31,0)</f>
        <v>0</v>
      </c>
    </row>
    <row r="16" spans="1:12" ht="7.5" customHeight="1" x14ac:dyDescent="0.25">
      <c r="C16" s="23"/>
      <c r="D16" s="9"/>
      <c r="E16" s="9"/>
      <c r="F16" s="9"/>
      <c r="G16" s="9"/>
      <c r="H16" s="9"/>
      <c r="I16" s="9"/>
      <c r="J16" s="9"/>
      <c r="K16" s="9"/>
    </row>
    <row r="17" spans="1:11" ht="19.5" thickBot="1" x14ac:dyDescent="0.3">
      <c r="A17" s="19"/>
      <c r="B17" s="10"/>
      <c r="C17" s="31" t="s">
        <v>10</v>
      </c>
      <c r="D17" s="12"/>
      <c r="E17" s="10"/>
      <c r="F17" s="10"/>
      <c r="G17" s="10"/>
      <c r="H17" s="10"/>
      <c r="I17" s="10"/>
      <c r="J17" s="10"/>
      <c r="K17" s="10"/>
    </row>
    <row r="18" spans="1:11" ht="15.75" customHeight="1" thickBot="1" x14ac:dyDescent="0.3">
      <c r="C18" s="22" t="s">
        <v>25</v>
      </c>
      <c r="D18" s="5" t="s">
        <v>17</v>
      </c>
      <c r="E18" s="5" t="s">
        <v>18</v>
      </c>
      <c r="F18" s="5" t="s">
        <v>26</v>
      </c>
      <c r="G18" s="22" t="s">
        <v>19</v>
      </c>
      <c r="H18" s="5" t="s">
        <v>20</v>
      </c>
      <c r="I18" s="5" t="s">
        <v>21</v>
      </c>
      <c r="J18" s="22" t="s">
        <v>22</v>
      </c>
      <c r="K18" s="5" t="s">
        <v>23</v>
      </c>
    </row>
    <row r="19" spans="1:11" ht="16.5" thickBot="1" x14ac:dyDescent="0.3">
      <c r="C19" s="5" t="s">
        <v>17</v>
      </c>
      <c r="D19" s="20">
        <v>0</v>
      </c>
      <c r="E19" s="20">
        <v>38</v>
      </c>
      <c r="F19" s="20">
        <v>63</v>
      </c>
      <c r="G19" s="20">
        <v>107</v>
      </c>
      <c r="H19" s="20">
        <v>118</v>
      </c>
      <c r="I19" s="20">
        <v>134</v>
      </c>
      <c r="J19" s="20">
        <v>170</v>
      </c>
      <c r="K19" s="20">
        <v>194</v>
      </c>
    </row>
    <row r="20" spans="1:11" ht="16.5" thickBot="1" x14ac:dyDescent="0.3">
      <c r="C20" s="6" t="s">
        <v>18</v>
      </c>
      <c r="D20" s="20">
        <v>38</v>
      </c>
      <c r="E20" s="20">
        <v>0</v>
      </c>
      <c r="F20" s="20">
        <v>25</v>
      </c>
      <c r="G20" s="20">
        <v>69</v>
      </c>
      <c r="H20" s="20">
        <v>80</v>
      </c>
      <c r="I20" s="20">
        <v>96</v>
      </c>
      <c r="J20" s="20">
        <v>132</v>
      </c>
      <c r="K20" s="20">
        <v>154</v>
      </c>
    </row>
    <row r="21" spans="1:11" ht="18" customHeight="1" thickBot="1" x14ac:dyDescent="0.3">
      <c r="C21" s="5" t="s">
        <v>26</v>
      </c>
      <c r="D21" s="20">
        <v>63</v>
      </c>
      <c r="E21" s="20">
        <v>25</v>
      </c>
      <c r="F21" s="20">
        <v>0</v>
      </c>
      <c r="G21" s="20">
        <v>44</v>
      </c>
      <c r="H21" s="20">
        <v>55</v>
      </c>
      <c r="I21" s="20">
        <v>71</v>
      </c>
      <c r="J21" s="20">
        <v>107</v>
      </c>
      <c r="K21" s="20">
        <v>131</v>
      </c>
    </row>
    <row r="22" spans="1:11" ht="16.5" thickBot="1" x14ac:dyDescent="0.3">
      <c r="C22" s="6" t="s">
        <v>19</v>
      </c>
      <c r="D22" s="20">
        <v>107</v>
      </c>
      <c r="E22" s="20">
        <v>69</v>
      </c>
      <c r="F22" s="20">
        <v>44</v>
      </c>
      <c r="G22" s="20">
        <v>0</v>
      </c>
      <c r="H22" s="20">
        <v>11</v>
      </c>
      <c r="I22" s="20">
        <v>27</v>
      </c>
      <c r="J22" s="20">
        <v>63</v>
      </c>
      <c r="K22" s="20">
        <v>87</v>
      </c>
    </row>
    <row r="23" spans="1:11" ht="20.25" customHeight="1" thickBot="1" x14ac:dyDescent="0.3">
      <c r="C23" s="5" t="s">
        <v>20</v>
      </c>
      <c r="D23" s="20">
        <v>118</v>
      </c>
      <c r="E23" s="20">
        <v>80</v>
      </c>
      <c r="F23" s="20">
        <v>55</v>
      </c>
      <c r="G23" s="20">
        <v>11</v>
      </c>
      <c r="H23" s="20">
        <v>0</v>
      </c>
      <c r="I23" s="20">
        <v>16</v>
      </c>
      <c r="J23" s="20">
        <v>52</v>
      </c>
      <c r="K23" s="20">
        <v>76</v>
      </c>
    </row>
    <row r="24" spans="1:11" ht="16.5" thickBot="1" x14ac:dyDescent="0.3">
      <c r="C24" s="6" t="s">
        <v>21</v>
      </c>
      <c r="D24" s="20">
        <v>134</v>
      </c>
      <c r="E24" s="20">
        <v>96</v>
      </c>
      <c r="F24" s="20">
        <v>71</v>
      </c>
      <c r="G24" s="20">
        <v>27</v>
      </c>
      <c r="H24" s="20">
        <v>16</v>
      </c>
      <c r="I24" s="20">
        <v>0</v>
      </c>
      <c r="J24" s="20">
        <v>36</v>
      </c>
      <c r="K24" s="20">
        <v>60</v>
      </c>
    </row>
    <row r="25" spans="1:11" ht="16.5" thickBot="1" x14ac:dyDescent="0.3">
      <c r="C25" s="6" t="s">
        <v>22</v>
      </c>
      <c r="D25" s="20">
        <v>170</v>
      </c>
      <c r="E25" s="20">
        <v>132</v>
      </c>
      <c r="F25" s="20">
        <v>107</v>
      </c>
      <c r="G25" s="20">
        <v>63</v>
      </c>
      <c r="H25" s="20">
        <v>52</v>
      </c>
      <c r="I25" s="20">
        <v>36</v>
      </c>
      <c r="J25" s="20">
        <v>0</v>
      </c>
      <c r="K25" s="20">
        <v>24</v>
      </c>
    </row>
    <row r="26" spans="1:11" ht="16.5" thickBot="1" x14ac:dyDescent="0.3">
      <c r="C26" s="6" t="s">
        <v>23</v>
      </c>
      <c r="D26" s="20">
        <v>194</v>
      </c>
      <c r="E26" s="20">
        <v>154</v>
      </c>
      <c r="F26" s="20">
        <v>131</v>
      </c>
      <c r="G26" s="20">
        <v>87</v>
      </c>
      <c r="H26" s="20">
        <v>76</v>
      </c>
      <c r="I26" s="20">
        <v>60</v>
      </c>
      <c r="J26" s="20">
        <v>24</v>
      </c>
      <c r="K26" s="20">
        <v>0</v>
      </c>
    </row>
    <row r="27" spans="1:11" ht="8.2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 x14ac:dyDescent="0.25">
      <c r="A28" s="13"/>
      <c r="B28" s="10"/>
      <c r="C28" s="13" t="s">
        <v>31</v>
      </c>
      <c r="D28" s="10"/>
      <c r="E28" s="10"/>
      <c r="F28" s="10"/>
      <c r="G28" s="10"/>
      <c r="H28" s="10"/>
      <c r="I28" s="10"/>
      <c r="J28" s="10"/>
      <c r="K28" s="10"/>
    </row>
    <row r="29" spans="1:11" ht="15.75" x14ac:dyDescent="0.25">
      <c r="A29" s="13" t="s">
        <v>24</v>
      </c>
      <c r="B29" s="10"/>
      <c r="C29" s="13" t="s">
        <v>37</v>
      </c>
      <c r="D29" s="10"/>
      <c r="E29" s="10"/>
      <c r="F29" s="10"/>
      <c r="G29" s="10"/>
      <c r="H29" s="10"/>
      <c r="I29" s="10"/>
      <c r="J29" s="10"/>
      <c r="K29" s="10"/>
    </row>
    <row r="30" spans="1:11" ht="15.75" x14ac:dyDescent="0.25">
      <c r="A30" s="10"/>
      <c r="B30" s="10"/>
      <c r="C30" s="13" t="s">
        <v>38</v>
      </c>
      <c r="D30" s="10"/>
      <c r="E30" s="10"/>
      <c r="F30" s="10"/>
      <c r="G30" s="10"/>
      <c r="H30" s="10"/>
      <c r="I30" s="10"/>
      <c r="J30" s="10"/>
      <c r="K30" s="10"/>
    </row>
    <row r="31" spans="1:11" ht="15" customHeight="1" x14ac:dyDescent="0.25">
      <c r="A31" s="10" t="s">
        <v>24</v>
      </c>
      <c r="B31" s="10"/>
      <c r="C31" s="13" t="s">
        <v>65</v>
      </c>
      <c r="D31" s="10"/>
      <c r="E31" s="10"/>
      <c r="F31" s="10"/>
      <c r="G31" s="10"/>
      <c r="H31" s="25">
        <v>0.97099999999999997</v>
      </c>
      <c r="I31" s="13" t="s">
        <v>32</v>
      </c>
      <c r="J31" s="10"/>
      <c r="K31" s="10"/>
    </row>
    <row r="32" spans="1:11" ht="15.75" x14ac:dyDescent="0.25">
      <c r="A32" s="10"/>
      <c r="B32" s="21"/>
      <c r="C32" s="13" t="s">
        <v>33</v>
      </c>
      <c r="D32" s="10"/>
      <c r="E32" s="10"/>
      <c r="F32" s="10"/>
      <c r="G32" s="10"/>
      <c r="H32" s="10"/>
      <c r="I32" s="10"/>
      <c r="J32" s="10"/>
      <c r="K32" s="10"/>
    </row>
    <row r="33" spans="1:12" ht="15.75" x14ac:dyDescent="0.25">
      <c r="A33" s="10"/>
      <c r="B33" s="10"/>
      <c r="C33" s="10"/>
      <c r="D33" s="10"/>
      <c r="E33" s="10"/>
      <c r="F33" s="10"/>
      <c r="G33" s="10"/>
      <c r="H33" s="10"/>
      <c r="I33" s="11"/>
      <c r="J33" s="10"/>
      <c r="K33" s="10"/>
    </row>
    <row r="34" spans="1:12" ht="15.75" x14ac:dyDescent="0.25">
      <c r="A34" s="10"/>
      <c r="B34" s="10"/>
      <c r="C34" s="13"/>
      <c r="D34" s="10"/>
      <c r="E34" s="10"/>
      <c r="F34" s="10"/>
      <c r="G34" s="10"/>
      <c r="H34" s="10"/>
      <c r="I34" s="10"/>
      <c r="J34" s="10"/>
      <c r="K34" s="10"/>
    </row>
    <row r="35" spans="1:12" ht="15.75" x14ac:dyDescent="0.25">
      <c r="A35" s="10"/>
      <c r="B35" s="10"/>
      <c r="C35" s="15"/>
      <c r="D35" s="11"/>
      <c r="E35" s="10"/>
      <c r="F35" s="10"/>
      <c r="G35" s="10"/>
      <c r="H35" s="10"/>
      <c r="I35" s="10"/>
      <c r="J35" s="10"/>
      <c r="K35" s="10"/>
    </row>
    <row r="36" spans="1:12" ht="15.7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2" ht="15.75" x14ac:dyDescent="0.25">
      <c r="A37" s="11"/>
      <c r="B37" s="10"/>
      <c r="C37" s="26"/>
      <c r="D37" s="21"/>
      <c r="E37" s="26"/>
      <c r="F37" s="26"/>
      <c r="G37" s="26"/>
      <c r="H37" s="26"/>
      <c r="I37" s="26"/>
      <c r="J37" s="26"/>
      <c r="K37" s="26"/>
      <c r="L37" s="26"/>
    </row>
    <row r="38" spans="1:12" ht="15.75" x14ac:dyDescent="0.25">
      <c r="A38" s="10"/>
      <c r="B38" s="10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5.75" x14ac:dyDescent="0.25">
      <c r="A39" s="10"/>
      <c r="B39" s="10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5.75" x14ac:dyDescent="0.25">
      <c r="A40" s="10"/>
      <c r="B40" s="10"/>
      <c r="C40" s="26"/>
      <c r="D40" s="26"/>
      <c r="E40" s="15"/>
      <c r="F40" s="26"/>
      <c r="G40" s="26"/>
      <c r="H40" s="26"/>
      <c r="I40" s="26"/>
      <c r="J40" s="26"/>
      <c r="K40" s="26"/>
      <c r="L40" s="26"/>
    </row>
    <row r="41" spans="1:12" ht="15.75" x14ac:dyDescent="0.25">
      <c r="A41" s="10"/>
      <c r="B41" s="10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5.7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5.7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2" ht="15.7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2" ht="15.7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2" ht="15.7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2" ht="15.7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2" ht="15.7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.7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.7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.7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.7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.7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.7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.7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.7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.7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.7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.7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.7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.7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.7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.7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.7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</sheetData>
  <mergeCells count="1">
    <mergeCell ref="K1:L1"/>
  </mergeCells>
  <pageMargins left="0.23622047244094491" right="0" top="0.19685039370078741" bottom="0.19685039370078741" header="0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zoomScale="120" zoomScaleNormal="120" zoomScalePageLayoutView="120" workbookViewId="0">
      <selection activeCell="D5" sqref="D5"/>
    </sheetView>
  </sheetViews>
  <sheetFormatPr defaultRowHeight="15" x14ac:dyDescent="0.25"/>
  <cols>
    <col min="1" max="1" width="2.42578125" customWidth="1"/>
    <col min="2" max="2" width="3.85546875" customWidth="1"/>
    <col min="3" max="3" width="13.28515625" customWidth="1"/>
    <col min="4" max="4" width="7.140625" customWidth="1"/>
    <col min="5" max="5" width="9" customWidth="1"/>
    <col min="6" max="6" width="8.85546875" customWidth="1"/>
    <col min="7" max="7" width="9.85546875" customWidth="1"/>
    <col min="8" max="8" width="7.85546875" customWidth="1"/>
    <col min="9" max="9" width="8.28515625" customWidth="1"/>
    <col min="10" max="10" width="8.42578125" customWidth="1"/>
    <col min="11" max="11" width="9" customWidth="1"/>
    <col min="12" max="12" width="7.7109375" customWidth="1"/>
    <col min="13" max="13" width="8" customWidth="1"/>
    <col min="14" max="14" width="7.5703125" customWidth="1"/>
    <col min="15" max="15" width="7.140625" customWidth="1"/>
    <col min="16" max="16" width="6.85546875" customWidth="1"/>
    <col min="17" max="17" width="8.7109375" customWidth="1"/>
  </cols>
  <sheetData>
    <row r="1" spans="1:18" ht="33" customHeight="1" x14ac:dyDescent="0.25">
      <c r="A1" s="32"/>
      <c r="B1" s="34" t="s">
        <v>29</v>
      </c>
      <c r="C1" s="18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57" t="s">
        <v>61</v>
      </c>
      <c r="R1" s="57"/>
    </row>
    <row r="2" spans="1:18" ht="15.75" x14ac:dyDescent="0.25">
      <c r="A2" s="32"/>
      <c r="B2" s="34" t="s">
        <v>69</v>
      </c>
      <c r="C2" s="18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 t="s">
        <v>36</v>
      </c>
    </row>
    <row r="3" spans="1:18" ht="15.75" x14ac:dyDescent="0.25">
      <c r="A3" s="32"/>
      <c r="B3" s="34" t="s">
        <v>30</v>
      </c>
      <c r="C3" s="18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60</v>
      </c>
    </row>
    <row r="4" spans="1:18" ht="15.75" customHeight="1" x14ac:dyDescent="0.25">
      <c r="A4" s="32"/>
      <c r="B4" s="17"/>
      <c r="C4" s="32" t="s">
        <v>24</v>
      </c>
      <c r="D4" s="34" t="s">
        <v>70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15.75" customHeight="1" x14ac:dyDescent="0.3">
      <c r="A5" s="32"/>
      <c r="B5" s="14"/>
      <c r="C5" s="14"/>
      <c r="D5" s="32"/>
      <c r="E5" s="19"/>
      <c r="F5" s="32"/>
      <c r="G5" s="32"/>
      <c r="H5" s="14" t="s">
        <v>28</v>
      </c>
      <c r="I5" s="32"/>
      <c r="J5" s="32"/>
      <c r="K5" s="32"/>
      <c r="L5" s="32"/>
      <c r="M5" s="32"/>
      <c r="N5" s="32"/>
      <c r="O5" s="32"/>
      <c r="P5" s="32"/>
      <c r="Q5" s="32"/>
    </row>
    <row r="6" spans="1:18" ht="12.75" customHeight="1" thickBot="1" x14ac:dyDescent="0.35">
      <c r="A6" s="32"/>
      <c r="B6" s="32"/>
      <c r="C6" s="34" t="s">
        <v>9</v>
      </c>
      <c r="D6" s="1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8" ht="24.75" customHeight="1" thickBot="1" x14ac:dyDescent="0.3">
      <c r="C7" s="35" t="s">
        <v>25</v>
      </c>
      <c r="D7" s="35" t="s">
        <v>40</v>
      </c>
      <c r="E7" s="35" t="s">
        <v>41</v>
      </c>
      <c r="F7" s="35" t="s">
        <v>42</v>
      </c>
      <c r="G7" s="35" t="s">
        <v>43</v>
      </c>
      <c r="H7" s="35" t="s">
        <v>44</v>
      </c>
      <c r="I7" s="35" t="s">
        <v>45</v>
      </c>
      <c r="J7" s="35" t="s">
        <v>46</v>
      </c>
      <c r="K7" s="35" t="s">
        <v>47</v>
      </c>
      <c r="L7" s="35" t="s">
        <v>48</v>
      </c>
      <c r="M7" s="35" t="s">
        <v>49</v>
      </c>
      <c r="N7" s="35" t="s">
        <v>50</v>
      </c>
      <c r="O7" s="35" t="s">
        <v>51</v>
      </c>
      <c r="P7" s="35" t="s">
        <v>52</v>
      </c>
      <c r="Q7" s="35" t="s">
        <v>53</v>
      </c>
    </row>
    <row r="8" spans="1:18" ht="12.75" customHeight="1" thickBot="1" x14ac:dyDescent="0.3">
      <c r="C8" s="35" t="s">
        <v>40</v>
      </c>
      <c r="D8" s="43">
        <f t="shared" ref="D8" si="0">ROUNDDOWN(D26*L$43,0)</f>
        <v>0</v>
      </c>
      <c r="E8" s="43">
        <f>(E26*L$43)</f>
        <v>124.15</v>
      </c>
      <c r="F8" s="43">
        <f>(F26*L$43)</f>
        <v>410.65000000000003</v>
      </c>
      <c r="G8" s="43">
        <f>(G26*L$43)</f>
        <v>477.50000000000006</v>
      </c>
      <c r="H8" s="43">
        <f>(H26*L$43)</f>
        <v>544.35</v>
      </c>
      <c r="I8" s="43">
        <f>(I26*L$43)</f>
        <v>601.65000000000009</v>
      </c>
      <c r="J8" s="43">
        <f t="shared" ref="J8:J13" si="1">(J26*L$43)</f>
        <v>706.7</v>
      </c>
      <c r="K8" s="43">
        <f t="shared" ref="K8:K14" si="2">(K26*L$43)</f>
        <v>744.90000000000009</v>
      </c>
      <c r="L8" s="43">
        <f t="shared" ref="L8:L15" si="3">(L26*L$43)</f>
        <v>1098.25</v>
      </c>
      <c r="M8" s="43">
        <f t="shared" ref="M8:M16" si="4">(M26*L$43)</f>
        <v>1241.5</v>
      </c>
      <c r="N8" s="43">
        <f t="shared" ref="N8:N17" si="5">(N26*L$43)</f>
        <v>1451.6000000000001</v>
      </c>
      <c r="O8" s="43">
        <f t="shared" ref="O8:O18" si="6">(O26*L$43)</f>
        <v>1900.45</v>
      </c>
      <c r="P8" s="43">
        <f t="shared" ref="P8:P19" si="7">(P26*L$43)</f>
        <v>2072.3500000000004</v>
      </c>
      <c r="Q8" s="43">
        <f t="shared" ref="Q8:Q20" si="8">(Q26*L$43)</f>
        <v>2234.7000000000003</v>
      </c>
    </row>
    <row r="9" spans="1:18" ht="12" customHeight="1" thickBot="1" x14ac:dyDescent="0.3">
      <c r="C9" s="35" t="s">
        <v>41</v>
      </c>
      <c r="D9" s="43">
        <f t="shared" ref="D9:D21" si="9">(D27*L$43)</f>
        <v>124.15</v>
      </c>
      <c r="E9" s="43">
        <f t="shared" ref="E9" si="10">ROUNDDOWN(E27*L$43,0)</f>
        <v>0</v>
      </c>
      <c r="F9" s="43">
        <f>(F27*L$43)</f>
        <v>286.5</v>
      </c>
      <c r="G9" s="43">
        <f>(G27*L$43)</f>
        <v>353.35</v>
      </c>
      <c r="H9" s="43">
        <f>(H27*L$43)</f>
        <v>420.20000000000005</v>
      </c>
      <c r="I9" s="43">
        <f>(I27*L$43)</f>
        <v>477.50000000000006</v>
      </c>
      <c r="J9" s="43">
        <f t="shared" si="1"/>
        <v>582.55000000000007</v>
      </c>
      <c r="K9" s="43">
        <f t="shared" si="2"/>
        <v>620.75</v>
      </c>
      <c r="L9" s="43">
        <f t="shared" si="3"/>
        <v>974.1</v>
      </c>
      <c r="M9" s="43">
        <f t="shared" si="4"/>
        <v>1117.3500000000001</v>
      </c>
      <c r="N9" s="43">
        <f t="shared" si="5"/>
        <v>1327.45</v>
      </c>
      <c r="O9" s="43">
        <f t="shared" si="6"/>
        <v>1776.3000000000002</v>
      </c>
      <c r="P9" s="43">
        <f t="shared" si="7"/>
        <v>1948.2</v>
      </c>
      <c r="Q9" s="43">
        <f t="shared" si="8"/>
        <v>2110.5500000000002</v>
      </c>
    </row>
    <row r="10" spans="1:18" ht="11.25" customHeight="1" thickBot="1" x14ac:dyDescent="0.3">
      <c r="C10" s="35" t="s">
        <v>42</v>
      </c>
      <c r="D10" s="43">
        <f t="shared" si="9"/>
        <v>410.65000000000003</v>
      </c>
      <c r="E10" s="43">
        <f t="shared" ref="E10:E21" si="11">(E28*L$43)</f>
        <v>286.5</v>
      </c>
      <c r="F10" s="43">
        <f t="shared" ref="F10" si="12">ROUNDDOWN(F28*L$43,0)</f>
        <v>0</v>
      </c>
      <c r="G10" s="43">
        <f>(G28*L$43)</f>
        <v>66.850000000000009</v>
      </c>
      <c r="H10" s="43">
        <f>(H28*L$43)</f>
        <v>133.70000000000002</v>
      </c>
      <c r="I10" s="43">
        <f>(I28*L$43)</f>
        <v>191</v>
      </c>
      <c r="J10" s="43">
        <f t="shared" si="1"/>
        <v>296.05</v>
      </c>
      <c r="K10" s="43">
        <f t="shared" si="2"/>
        <v>334.25</v>
      </c>
      <c r="L10" s="43">
        <f t="shared" si="3"/>
        <v>687.6</v>
      </c>
      <c r="M10" s="43">
        <f t="shared" si="4"/>
        <v>830.85</v>
      </c>
      <c r="N10" s="43">
        <f t="shared" si="5"/>
        <v>1040.95</v>
      </c>
      <c r="O10" s="43">
        <f t="shared" si="6"/>
        <v>1489.8000000000002</v>
      </c>
      <c r="P10" s="43">
        <f t="shared" si="7"/>
        <v>1661.7</v>
      </c>
      <c r="Q10" s="43">
        <f t="shared" si="8"/>
        <v>1824.0500000000002</v>
      </c>
    </row>
    <row r="11" spans="1:18" ht="12.75" customHeight="1" thickBot="1" x14ac:dyDescent="0.3">
      <c r="C11" s="35" t="s">
        <v>54</v>
      </c>
      <c r="D11" s="43">
        <f t="shared" si="9"/>
        <v>477.50000000000006</v>
      </c>
      <c r="E11" s="43">
        <f t="shared" si="11"/>
        <v>353.35</v>
      </c>
      <c r="F11" s="43">
        <f t="shared" ref="F11:F21" si="13">(F29*L$43)</f>
        <v>66.850000000000009</v>
      </c>
      <c r="G11" s="43">
        <f t="shared" ref="G11" si="14">ROUNDDOWN(G29*L$43,0)</f>
        <v>0</v>
      </c>
      <c r="H11" s="43">
        <f>(H29*L$43)</f>
        <v>66.850000000000009</v>
      </c>
      <c r="I11" s="43">
        <f>(I29*L$43)</f>
        <v>124.15</v>
      </c>
      <c r="J11" s="43">
        <f t="shared" si="1"/>
        <v>229.20000000000002</v>
      </c>
      <c r="K11" s="43">
        <f t="shared" si="2"/>
        <v>267.40000000000003</v>
      </c>
      <c r="L11" s="43">
        <f t="shared" si="3"/>
        <v>620.75</v>
      </c>
      <c r="M11" s="43">
        <f t="shared" si="4"/>
        <v>764</v>
      </c>
      <c r="N11" s="43">
        <f t="shared" si="5"/>
        <v>974.1</v>
      </c>
      <c r="O11" s="43">
        <f t="shared" si="6"/>
        <v>1422.95</v>
      </c>
      <c r="P11" s="43">
        <f t="shared" si="7"/>
        <v>1594.8500000000001</v>
      </c>
      <c r="Q11" s="43">
        <f t="shared" si="8"/>
        <v>1757.2</v>
      </c>
    </row>
    <row r="12" spans="1:18" ht="12" customHeight="1" thickBot="1" x14ac:dyDescent="0.3">
      <c r="C12" s="35" t="s">
        <v>44</v>
      </c>
      <c r="D12" s="43">
        <f t="shared" si="9"/>
        <v>544.35</v>
      </c>
      <c r="E12" s="43">
        <f t="shared" si="11"/>
        <v>420.20000000000005</v>
      </c>
      <c r="F12" s="43">
        <f t="shared" si="13"/>
        <v>133.70000000000002</v>
      </c>
      <c r="G12" s="43">
        <f t="shared" ref="G12:G21" si="15">(G30*L$43)</f>
        <v>66.850000000000009</v>
      </c>
      <c r="H12" s="43">
        <f t="shared" ref="H12" si="16">ROUNDDOWN(H30*L$43,0)</f>
        <v>0</v>
      </c>
      <c r="I12" s="43">
        <f>(I30*L$43)</f>
        <v>57.300000000000004</v>
      </c>
      <c r="J12" s="43">
        <f t="shared" si="1"/>
        <v>162.35000000000002</v>
      </c>
      <c r="K12" s="43">
        <f>(K30*L$43)</f>
        <v>200.55</v>
      </c>
      <c r="L12" s="43">
        <f t="shared" si="3"/>
        <v>553.90000000000009</v>
      </c>
      <c r="M12" s="43">
        <f t="shared" si="4"/>
        <v>697.15000000000009</v>
      </c>
      <c r="N12" s="43">
        <f t="shared" si="5"/>
        <v>907.25000000000011</v>
      </c>
      <c r="O12" s="43">
        <f t="shared" si="6"/>
        <v>1356.1000000000001</v>
      </c>
      <c r="P12" s="43">
        <f t="shared" si="7"/>
        <v>1528</v>
      </c>
      <c r="Q12" s="43">
        <f t="shared" si="8"/>
        <v>1690.3500000000001</v>
      </c>
    </row>
    <row r="13" spans="1:18" ht="11.25" customHeight="1" thickBot="1" x14ac:dyDescent="0.3">
      <c r="C13" s="35" t="s">
        <v>45</v>
      </c>
      <c r="D13" s="43">
        <f t="shared" si="9"/>
        <v>601.65000000000009</v>
      </c>
      <c r="E13" s="43">
        <f t="shared" si="11"/>
        <v>477.50000000000006</v>
      </c>
      <c r="F13" s="43">
        <f t="shared" si="13"/>
        <v>191</v>
      </c>
      <c r="G13" s="43">
        <f t="shared" si="15"/>
        <v>124.15</v>
      </c>
      <c r="H13" s="43">
        <f t="shared" ref="H13:H21" si="17">(H31*L$43)</f>
        <v>57.300000000000004</v>
      </c>
      <c r="I13" s="43">
        <f t="shared" ref="I13" si="18">ROUNDDOWN(I31*L$43,0)</f>
        <v>0</v>
      </c>
      <c r="J13" s="43">
        <f t="shared" si="1"/>
        <v>105.05000000000001</v>
      </c>
      <c r="K13" s="43">
        <f t="shared" si="2"/>
        <v>143.25</v>
      </c>
      <c r="L13" s="43">
        <f t="shared" si="3"/>
        <v>496.6</v>
      </c>
      <c r="M13" s="43">
        <f t="shared" si="4"/>
        <v>639.85</v>
      </c>
      <c r="N13" s="43">
        <f t="shared" si="5"/>
        <v>849.95</v>
      </c>
      <c r="O13" s="43">
        <f t="shared" si="6"/>
        <v>1298.8000000000002</v>
      </c>
      <c r="P13" s="43">
        <f t="shared" si="7"/>
        <v>1470.7</v>
      </c>
      <c r="Q13" s="43">
        <f t="shared" si="8"/>
        <v>1633.0500000000002</v>
      </c>
    </row>
    <row r="14" spans="1:18" ht="12.75" customHeight="1" thickBot="1" x14ac:dyDescent="0.3">
      <c r="C14" s="35" t="s">
        <v>46</v>
      </c>
      <c r="D14" s="43">
        <f t="shared" si="9"/>
        <v>706.7</v>
      </c>
      <c r="E14" s="43">
        <f t="shared" si="11"/>
        <v>582.55000000000007</v>
      </c>
      <c r="F14" s="43">
        <f t="shared" si="13"/>
        <v>296.05</v>
      </c>
      <c r="G14" s="43">
        <f t="shared" si="15"/>
        <v>229.20000000000002</v>
      </c>
      <c r="H14" s="43">
        <f t="shared" si="17"/>
        <v>162.35000000000002</v>
      </c>
      <c r="I14" s="43">
        <f t="shared" ref="I14:I21" si="19">(I32*L$43)</f>
        <v>105.05000000000001</v>
      </c>
      <c r="J14" s="43">
        <f t="shared" ref="J14" si="20">ROUNDDOWN(J32*L$43,0)</f>
        <v>0</v>
      </c>
      <c r="K14" s="43">
        <f t="shared" si="2"/>
        <v>38.200000000000003</v>
      </c>
      <c r="L14" s="43">
        <f t="shared" si="3"/>
        <v>391.55</v>
      </c>
      <c r="M14" s="43">
        <f t="shared" si="4"/>
        <v>534.80000000000007</v>
      </c>
      <c r="N14" s="43">
        <f t="shared" si="5"/>
        <v>744.90000000000009</v>
      </c>
      <c r="O14" s="43">
        <f t="shared" si="6"/>
        <v>1193.75</v>
      </c>
      <c r="P14" s="43">
        <f t="shared" si="7"/>
        <v>1365.65</v>
      </c>
      <c r="Q14" s="43">
        <f t="shared" si="8"/>
        <v>1528</v>
      </c>
    </row>
    <row r="15" spans="1:18" ht="12.75" customHeight="1" thickBot="1" x14ac:dyDescent="0.3">
      <c r="C15" s="35" t="s">
        <v>47</v>
      </c>
      <c r="D15" s="43">
        <f t="shared" si="9"/>
        <v>744.90000000000009</v>
      </c>
      <c r="E15" s="43">
        <f t="shared" si="11"/>
        <v>620.75</v>
      </c>
      <c r="F15" s="43">
        <f t="shared" si="13"/>
        <v>334.25</v>
      </c>
      <c r="G15" s="43">
        <f t="shared" si="15"/>
        <v>267.40000000000003</v>
      </c>
      <c r="H15" s="43">
        <f t="shared" si="17"/>
        <v>200.55</v>
      </c>
      <c r="I15" s="43">
        <f t="shared" si="19"/>
        <v>143.25</v>
      </c>
      <c r="J15" s="43">
        <f t="shared" ref="J15:J21" si="21">(J33*L$43)</f>
        <v>38.200000000000003</v>
      </c>
      <c r="K15" s="43">
        <f t="shared" ref="K15" si="22">ROUNDDOWN(K33*L$43,0)</f>
        <v>0</v>
      </c>
      <c r="L15" s="43">
        <f t="shared" si="3"/>
        <v>353.35</v>
      </c>
      <c r="M15" s="43">
        <f t="shared" si="4"/>
        <v>496.6</v>
      </c>
      <c r="N15" s="43">
        <f t="shared" si="5"/>
        <v>706.7</v>
      </c>
      <c r="O15" s="43">
        <f t="shared" si="6"/>
        <v>1155.5500000000002</v>
      </c>
      <c r="P15" s="43">
        <f t="shared" si="7"/>
        <v>1327.45</v>
      </c>
      <c r="Q15" s="43">
        <f t="shared" si="8"/>
        <v>1489.8000000000002</v>
      </c>
    </row>
    <row r="16" spans="1:18" ht="10.5" customHeight="1" thickBot="1" x14ac:dyDescent="0.3">
      <c r="C16" s="35" t="s">
        <v>48</v>
      </c>
      <c r="D16" s="43">
        <f t="shared" si="9"/>
        <v>1098.25</v>
      </c>
      <c r="E16" s="43">
        <f t="shared" si="11"/>
        <v>974.1</v>
      </c>
      <c r="F16" s="43">
        <f t="shared" si="13"/>
        <v>687.6</v>
      </c>
      <c r="G16" s="43">
        <f t="shared" si="15"/>
        <v>620.75</v>
      </c>
      <c r="H16" s="43">
        <f t="shared" si="17"/>
        <v>553.90000000000009</v>
      </c>
      <c r="I16" s="43">
        <f t="shared" si="19"/>
        <v>496.6</v>
      </c>
      <c r="J16" s="43">
        <f t="shared" si="21"/>
        <v>391.55</v>
      </c>
      <c r="K16" s="43">
        <f t="shared" ref="K16:K21" si="23">(K34*L$43)</f>
        <v>353.35</v>
      </c>
      <c r="L16" s="43">
        <f t="shared" ref="L16" si="24">ROUNDDOWN(L34*L$43,0)</f>
        <v>0</v>
      </c>
      <c r="M16" s="43">
        <f t="shared" si="4"/>
        <v>143.25</v>
      </c>
      <c r="N16" s="43">
        <f t="shared" si="5"/>
        <v>353.35</v>
      </c>
      <c r="O16" s="43">
        <f t="shared" si="6"/>
        <v>802.2</v>
      </c>
      <c r="P16" s="43">
        <f t="shared" si="7"/>
        <v>974.1</v>
      </c>
      <c r="Q16" s="43">
        <f t="shared" si="8"/>
        <v>1136.45</v>
      </c>
    </row>
    <row r="17" spans="1:17" ht="12" customHeight="1" thickBot="1" x14ac:dyDescent="0.3">
      <c r="C17" s="35" t="s">
        <v>49</v>
      </c>
      <c r="D17" s="43">
        <f t="shared" si="9"/>
        <v>1241.5</v>
      </c>
      <c r="E17" s="43">
        <f t="shared" si="11"/>
        <v>1117.3500000000001</v>
      </c>
      <c r="F17" s="43">
        <f t="shared" si="13"/>
        <v>830.85</v>
      </c>
      <c r="G17" s="43">
        <f t="shared" si="15"/>
        <v>764</v>
      </c>
      <c r="H17" s="43">
        <f t="shared" si="17"/>
        <v>697.15000000000009</v>
      </c>
      <c r="I17" s="43">
        <f t="shared" si="19"/>
        <v>639.85</v>
      </c>
      <c r="J17" s="43">
        <f t="shared" si="21"/>
        <v>534.80000000000007</v>
      </c>
      <c r="K17" s="43">
        <f t="shared" si="23"/>
        <v>496.6</v>
      </c>
      <c r="L17" s="43">
        <f>(L35*L$43)</f>
        <v>143.25</v>
      </c>
      <c r="M17" s="43">
        <f t="shared" ref="M17" si="25">ROUNDDOWN(M35*L$43,0)</f>
        <v>0</v>
      </c>
      <c r="N17" s="43">
        <f t="shared" si="5"/>
        <v>210.10000000000002</v>
      </c>
      <c r="O17" s="43">
        <f t="shared" si="6"/>
        <v>658.95</v>
      </c>
      <c r="P17" s="43">
        <f t="shared" si="7"/>
        <v>830.85</v>
      </c>
      <c r="Q17" s="43">
        <f t="shared" si="8"/>
        <v>993.2</v>
      </c>
    </row>
    <row r="18" spans="1:17" ht="12" customHeight="1" thickBot="1" x14ac:dyDescent="0.3">
      <c r="C18" s="35" t="s">
        <v>50</v>
      </c>
      <c r="D18" s="43">
        <f t="shared" si="9"/>
        <v>1451.6000000000001</v>
      </c>
      <c r="E18" s="43">
        <f t="shared" si="11"/>
        <v>1327.45</v>
      </c>
      <c r="F18" s="43">
        <f t="shared" si="13"/>
        <v>1040.95</v>
      </c>
      <c r="G18" s="43">
        <f t="shared" si="15"/>
        <v>974.1</v>
      </c>
      <c r="H18" s="43">
        <f t="shared" si="17"/>
        <v>907.25000000000011</v>
      </c>
      <c r="I18" s="43">
        <f t="shared" si="19"/>
        <v>849.95</v>
      </c>
      <c r="J18" s="43">
        <f t="shared" si="21"/>
        <v>744.90000000000009</v>
      </c>
      <c r="K18" s="43">
        <f t="shared" si="23"/>
        <v>706.7</v>
      </c>
      <c r="L18" s="43">
        <f>(L36*L$43)</f>
        <v>353.35</v>
      </c>
      <c r="M18" s="43">
        <f>(M36*L$43)</f>
        <v>210.10000000000002</v>
      </c>
      <c r="N18" s="43">
        <f t="shared" ref="N18" si="26">ROUNDDOWN(N36*L$43,0)</f>
        <v>0</v>
      </c>
      <c r="O18" s="43">
        <f t="shared" si="6"/>
        <v>448.85</v>
      </c>
      <c r="P18" s="43">
        <f t="shared" si="7"/>
        <v>620.75</v>
      </c>
      <c r="Q18" s="43">
        <f t="shared" si="8"/>
        <v>783.1</v>
      </c>
    </row>
    <row r="19" spans="1:17" ht="11.25" customHeight="1" thickBot="1" x14ac:dyDescent="0.3">
      <c r="C19" s="35" t="s">
        <v>51</v>
      </c>
      <c r="D19" s="43">
        <f t="shared" si="9"/>
        <v>1900.45</v>
      </c>
      <c r="E19" s="43">
        <f t="shared" si="11"/>
        <v>1776.3000000000002</v>
      </c>
      <c r="F19" s="43">
        <f t="shared" si="13"/>
        <v>1489.8000000000002</v>
      </c>
      <c r="G19" s="43">
        <f t="shared" si="15"/>
        <v>1422.95</v>
      </c>
      <c r="H19" s="43">
        <f t="shared" si="17"/>
        <v>1356.1000000000001</v>
      </c>
      <c r="I19" s="43">
        <f t="shared" si="19"/>
        <v>1298.8000000000002</v>
      </c>
      <c r="J19" s="43">
        <f t="shared" si="21"/>
        <v>1193.75</v>
      </c>
      <c r="K19" s="43">
        <f t="shared" si="23"/>
        <v>1155.5500000000002</v>
      </c>
      <c r="L19" s="43">
        <f>(L37*L$43)</f>
        <v>802.2</v>
      </c>
      <c r="M19" s="43">
        <f>(M37*L$43)</f>
        <v>658.95</v>
      </c>
      <c r="N19" s="43">
        <f>(N37*L$43)</f>
        <v>448.85</v>
      </c>
      <c r="O19" s="43">
        <f t="shared" ref="O19" si="27">ROUNDDOWN(O37*L$43,0)</f>
        <v>0</v>
      </c>
      <c r="P19" s="43">
        <f t="shared" si="7"/>
        <v>171.9</v>
      </c>
      <c r="Q19" s="43">
        <f t="shared" si="8"/>
        <v>334.25</v>
      </c>
    </row>
    <row r="20" spans="1:17" ht="12" customHeight="1" thickBot="1" x14ac:dyDescent="0.3">
      <c r="C20" s="35" t="s">
        <v>52</v>
      </c>
      <c r="D20" s="43">
        <f t="shared" si="9"/>
        <v>2072.3500000000004</v>
      </c>
      <c r="E20" s="43">
        <f t="shared" si="11"/>
        <v>1948.2</v>
      </c>
      <c r="F20" s="43">
        <f t="shared" si="13"/>
        <v>1661.7</v>
      </c>
      <c r="G20" s="43">
        <f t="shared" si="15"/>
        <v>1594.8500000000001</v>
      </c>
      <c r="H20" s="43">
        <f t="shared" si="17"/>
        <v>1528</v>
      </c>
      <c r="I20" s="44">
        <f t="shared" si="19"/>
        <v>1470.7</v>
      </c>
      <c r="J20" s="43">
        <f t="shared" si="21"/>
        <v>1365.65</v>
      </c>
      <c r="K20" s="43">
        <f t="shared" si="23"/>
        <v>1327.45</v>
      </c>
      <c r="L20" s="43">
        <f>(L38*L$43)</f>
        <v>974.1</v>
      </c>
      <c r="M20" s="43">
        <f>(M38*L$43)</f>
        <v>830.85</v>
      </c>
      <c r="N20" s="43">
        <f>(N38*L$43)</f>
        <v>620.75</v>
      </c>
      <c r="O20" s="43">
        <f>(O38*L$43)</f>
        <v>171.9</v>
      </c>
      <c r="P20" s="43">
        <f t="shared" ref="P20" si="28">ROUNDDOWN(P38*L$43,0)</f>
        <v>0</v>
      </c>
      <c r="Q20" s="43">
        <f t="shared" si="8"/>
        <v>162.35000000000002</v>
      </c>
    </row>
    <row r="21" spans="1:17" ht="12.75" customHeight="1" thickBot="1" x14ac:dyDescent="0.3">
      <c r="C21" s="35" t="s">
        <v>53</v>
      </c>
      <c r="D21" s="43">
        <f t="shared" si="9"/>
        <v>2234.7000000000003</v>
      </c>
      <c r="E21" s="43">
        <f t="shared" si="11"/>
        <v>2110.5500000000002</v>
      </c>
      <c r="F21" s="43">
        <f t="shared" si="13"/>
        <v>1824.0500000000002</v>
      </c>
      <c r="G21" s="43">
        <f t="shared" si="15"/>
        <v>1757.2</v>
      </c>
      <c r="H21" s="45">
        <f t="shared" si="17"/>
        <v>1690.3500000000001</v>
      </c>
      <c r="I21" s="43">
        <f t="shared" si="19"/>
        <v>1633.0500000000002</v>
      </c>
      <c r="J21" s="46">
        <f t="shared" si="21"/>
        <v>1528</v>
      </c>
      <c r="K21" s="43">
        <f t="shared" si="23"/>
        <v>1489.8000000000002</v>
      </c>
      <c r="L21" s="43">
        <f>(L39*L$43)</f>
        <v>1136.45</v>
      </c>
      <c r="M21" s="43">
        <f>(M39*L$43)</f>
        <v>993.2</v>
      </c>
      <c r="N21" s="43">
        <f>(N39*L$43)</f>
        <v>783.1</v>
      </c>
      <c r="O21" s="43">
        <f>(O39*L$43)</f>
        <v>334.25</v>
      </c>
      <c r="P21" s="43">
        <f>(P39*L$43)</f>
        <v>162.35000000000002</v>
      </c>
      <c r="Q21" s="43">
        <f t="shared" ref="Q21" si="29">ROUNDDOWN(Q39*L$43,0)</f>
        <v>0</v>
      </c>
    </row>
    <row r="22" spans="1:17" ht="3" hidden="1" customHeight="1" x14ac:dyDescent="0.25">
      <c r="C22" s="23"/>
      <c r="D22" s="9"/>
      <c r="E22" s="9"/>
      <c r="F22" s="9"/>
      <c r="G22" s="9"/>
      <c r="H22" s="9"/>
      <c r="I22" s="40"/>
      <c r="J22" s="9"/>
      <c r="K22" s="9"/>
      <c r="L22" s="9"/>
      <c r="M22" s="9"/>
      <c r="N22" s="9"/>
      <c r="O22" s="9"/>
      <c r="P22" s="9"/>
      <c r="Q22" s="9"/>
    </row>
    <row r="23" spans="1:17" ht="15.75" customHeight="1" x14ac:dyDescent="0.25">
      <c r="A23" s="19"/>
      <c r="B23" s="32"/>
      <c r="C23" s="19" t="s">
        <v>10</v>
      </c>
      <c r="D23" s="33"/>
      <c r="E23" s="32"/>
      <c r="F23" s="32"/>
      <c r="G23" s="32"/>
      <c r="H23" s="32"/>
      <c r="I23" s="9"/>
      <c r="J23" s="32"/>
      <c r="K23" s="32"/>
      <c r="L23" s="32"/>
      <c r="M23" s="32"/>
      <c r="N23" s="32"/>
      <c r="O23" s="32"/>
      <c r="P23" s="32"/>
      <c r="Q23" s="32"/>
    </row>
    <row r="24" spans="1:17" ht="3" customHeight="1" thickBot="1" x14ac:dyDescent="0.3">
      <c r="A24" s="32"/>
      <c r="B24" s="32"/>
    </row>
    <row r="25" spans="1:17" ht="26.25" thickBot="1" x14ac:dyDescent="0.3">
      <c r="A25" s="34"/>
      <c r="B25" s="32"/>
      <c r="C25" s="35" t="s">
        <v>25</v>
      </c>
      <c r="D25" s="35" t="s">
        <v>40</v>
      </c>
      <c r="E25" s="35" t="s">
        <v>41</v>
      </c>
      <c r="F25" s="35" t="s">
        <v>42</v>
      </c>
      <c r="G25" s="35" t="s">
        <v>43</v>
      </c>
      <c r="H25" s="35" t="s">
        <v>44</v>
      </c>
      <c r="I25" s="35" t="s">
        <v>45</v>
      </c>
      <c r="J25" s="35" t="s">
        <v>46</v>
      </c>
      <c r="K25" s="35" t="s">
        <v>47</v>
      </c>
      <c r="L25" s="35" t="s">
        <v>48</v>
      </c>
      <c r="M25" s="35" t="s">
        <v>49</v>
      </c>
      <c r="N25" s="35" t="s">
        <v>50</v>
      </c>
      <c r="O25" s="35" t="s">
        <v>51</v>
      </c>
      <c r="P25" s="35" t="s">
        <v>52</v>
      </c>
      <c r="Q25" s="35" t="s">
        <v>53</v>
      </c>
    </row>
    <row r="26" spans="1:17" ht="12" customHeight="1" thickBot="1" x14ac:dyDescent="0.3">
      <c r="A26" s="34" t="s">
        <v>24</v>
      </c>
      <c r="B26" s="32"/>
      <c r="C26" s="35" t="s">
        <v>40</v>
      </c>
      <c r="D26" s="35">
        <v>0</v>
      </c>
      <c r="E26" s="35">
        <v>13</v>
      </c>
      <c r="F26" s="35">
        <v>43</v>
      </c>
      <c r="G26" s="35">
        <v>50</v>
      </c>
      <c r="H26" s="35">
        <v>57</v>
      </c>
      <c r="I26" s="35">
        <v>63</v>
      </c>
      <c r="J26" s="35">
        <v>74</v>
      </c>
      <c r="K26" s="35">
        <v>78</v>
      </c>
      <c r="L26" s="35">
        <v>115</v>
      </c>
      <c r="M26" s="35">
        <v>130</v>
      </c>
      <c r="N26" s="35">
        <v>152</v>
      </c>
      <c r="O26" s="35">
        <v>199</v>
      </c>
      <c r="P26" s="35">
        <v>217</v>
      </c>
      <c r="Q26" s="35">
        <v>234</v>
      </c>
    </row>
    <row r="27" spans="1:17" ht="12" customHeight="1" thickBot="1" x14ac:dyDescent="0.3">
      <c r="A27" s="32"/>
      <c r="B27" s="32"/>
      <c r="C27" s="35" t="s">
        <v>41</v>
      </c>
      <c r="D27" s="35">
        <v>13</v>
      </c>
      <c r="E27" s="35">
        <v>0</v>
      </c>
      <c r="F27" s="35">
        <v>30</v>
      </c>
      <c r="G27" s="35">
        <v>37</v>
      </c>
      <c r="H27" s="35">
        <v>44</v>
      </c>
      <c r="I27" s="35">
        <v>50</v>
      </c>
      <c r="J27" s="35">
        <v>61</v>
      </c>
      <c r="K27" s="35">
        <v>65</v>
      </c>
      <c r="L27" s="35">
        <v>102</v>
      </c>
      <c r="M27" s="35">
        <v>117</v>
      </c>
      <c r="N27" s="35">
        <v>139</v>
      </c>
      <c r="O27" s="35">
        <v>186</v>
      </c>
      <c r="P27" s="35">
        <v>204</v>
      </c>
      <c r="Q27" s="35">
        <v>221</v>
      </c>
    </row>
    <row r="28" spans="1:17" ht="11.25" customHeight="1" thickBot="1" x14ac:dyDescent="0.3">
      <c r="A28" s="32" t="s">
        <v>24</v>
      </c>
      <c r="B28" s="32"/>
      <c r="C28" s="35" t="s">
        <v>42</v>
      </c>
      <c r="D28" s="35">
        <v>43</v>
      </c>
      <c r="E28" s="35">
        <v>30</v>
      </c>
      <c r="F28" s="35">
        <v>0</v>
      </c>
      <c r="G28" s="35">
        <v>7</v>
      </c>
      <c r="H28" s="35">
        <v>14</v>
      </c>
      <c r="I28" s="35">
        <v>20</v>
      </c>
      <c r="J28" s="35">
        <v>31</v>
      </c>
      <c r="K28" s="35">
        <v>35</v>
      </c>
      <c r="L28" s="35">
        <v>72</v>
      </c>
      <c r="M28" s="35">
        <v>87</v>
      </c>
      <c r="N28" s="35">
        <v>109</v>
      </c>
      <c r="O28" s="35">
        <v>156</v>
      </c>
      <c r="P28" s="35">
        <v>174</v>
      </c>
      <c r="Q28" s="35">
        <v>191</v>
      </c>
    </row>
    <row r="29" spans="1:17" ht="11.25" customHeight="1" thickBot="1" x14ac:dyDescent="0.3">
      <c r="A29" s="32"/>
      <c r="B29" s="21"/>
      <c r="C29" s="35" t="s">
        <v>54</v>
      </c>
      <c r="D29" s="35">
        <v>50</v>
      </c>
      <c r="E29" s="35">
        <v>37</v>
      </c>
      <c r="F29" s="35">
        <v>7</v>
      </c>
      <c r="G29" s="35">
        <v>0</v>
      </c>
      <c r="H29" s="35">
        <v>7</v>
      </c>
      <c r="I29" s="35">
        <v>13</v>
      </c>
      <c r="J29" s="35">
        <v>24</v>
      </c>
      <c r="K29" s="35">
        <v>28</v>
      </c>
      <c r="L29" s="35">
        <v>65</v>
      </c>
      <c r="M29" s="35">
        <v>80</v>
      </c>
      <c r="N29" s="35">
        <v>102</v>
      </c>
      <c r="O29" s="35">
        <v>149</v>
      </c>
      <c r="P29" s="35">
        <v>167</v>
      </c>
      <c r="Q29" s="35">
        <v>184</v>
      </c>
    </row>
    <row r="30" spans="1:17" ht="12.75" customHeight="1" thickBot="1" x14ac:dyDescent="0.3">
      <c r="A30" s="32"/>
      <c r="B30" s="32"/>
      <c r="C30" s="35" t="s">
        <v>44</v>
      </c>
      <c r="D30" s="35">
        <v>57</v>
      </c>
      <c r="E30" s="35">
        <v>44</v>
      </c>
      <c r="F30" s="35">
        <v>14</v>
      </c>
      <c r="G30" s="35">
        <v>7</v>
      </c>
      <c r="H30" s="35">
        <v>0</v>
      </c>
      <c r="I30" s="35">
        <v>6</v>
      </c>
      <c r="J30" s="35">
        <v>17</v>
      </c>
      <c r="K30" s="35">
        <v>21</v>
      </c>
      <c r="L30" s="35">
        <v>58</v>
      </c>
      <c r="M30" s="35">
        <v>73</v>
      </c>
      <c r="N30" s="35">
        <v>95</v>
      </c>
      <c r="O30" s="35">
        <v>142</v>
      </c>
      <c r="P30" s="35">
        <v>160</v>
      </c>
      <c r="Q30" s="35">
        <v>177</v>
      </c>
    </row>
    <row r="31" spans="1:17" ht="12" customHeight="1" thickBot="1" x14ac:dyDescent="0.3">
      <c r="A31" s="32"/>
      <c r="B31" s="32"/>
      <c r="C31" s="35" t="s">
        <v>45</v>
      </c>
      <c r="D31" s="35">
        <v>63</v>
      </c>
      <c r="E31" s="35">
        <v>50</v>
      </c>
      <c r="F31" s="35">
        <v>20</v>
      </c>
      <c r="G31" s="35">
        <v>13</v>
      </c>
      <c r="H31" s="35">
        <v>6</v>
      </c>
      <c r="I31" s="35">
        <v>0</v>
      </c>
      <c r="J31" s="35">
        <v>11</v>
      </c>
      <c r="K31" s="35">
        <v>15</v>
      </c>
      <c r="L31" s="35">
        <v>52</v>
      </c>
      <c r="M31" s="35">
        <v>67</v>
      </c>
      <c r="N31" s="35">
        <v>89</v>
      </c>
      <c r="O31" s="35">
        <v>136</v>
      </c>
      <c r="P31" s="35">
        <v>154</v>
      </c>
      <c r="Q31" s="35">
        <v>171</v>
      </c>
    </row>
    <row r="32" spans="1:17" ht="11.25" customHeight="1" thickBot="1" x14ac:dyDescent="0.3">
      <c r="A32" s="32"/>
      <c r="B32" s="32"/>
      <c r="C32" s="35" t="s">
        <v>46</v>
      </c>
      <c r="D32" s="35">
        <v>74</v>
      </c>
      <c r="E32" s="35">
        <v>61</v>
      </c>
      <c r="F32" s="35">
        <v>31</v>
      </c>
      <c r="G32" s="35">
        <v>24</v>
      </c>
      <c r="H32" s="35">
        <v>17</v>
      </c>
      <c r="I32" s="35">
        <v>11</v>
      </c>
      <c r="J32" s="35">
        <v>0</v>
      </c>
      <c r="K32" s="35">
        <v>4</v>
      </c>
      <c r="L32" s="35">
        <v>41</v>
      </c>
      <c r="M32" s="35">
        <v>56</v>
      </c>
      <c r="N32" s="35">
        <v>78</v>
      </c>
      <c r="O32" s="35">
        <v>125</v>
      </c>
      <c r="P32" s="35">
        <v>143</v>
      </c>
      <c r="Q32" s="35">
        <v>160</v>
      </c>
    </row>
    <row r="33" spans="1:18" ht="11.25" customHeight="1" thickBot="1" x14ac:dyDescent="0.3">
      <c r="A33" s="32"/>
      <c r="B33" s="32"/>
      <c r="C33" s="35" t="s">
        <v>47</v>
      </c>
      <c r="D33" s="35">
        <v>78</v>
      </c>
      <c r="E33" s="35">
        <v>65</v>
      </c>
      <c r="F33" s="35">
        <v>35</v>
      </c>
      <c r="G33" s="35">
        <v>28</v>
      </c>
      <c r="H33" s="35">
        <v>21</v>
      </c>
      <c r="I33" s="35">
        <v>15</v>
      </c>
      <c r="J33" s="35">
        <v>4</v>
      </c>
      <c r="K33" s="35">
        <v>0</v>
      </c>
      <c r="L33" s="35">
        <v>37</v>
      </c>
      <c r="M33" s="35">
        <v>52</v>
      </c>
      <c r="N33" s="35">
        <v>74</v>
      </c>
      <c r="O33" s="35">
        <v>121</v>
      </c>
      <c r="P33" s="35">
        <v>139</v>
      </c>
      <c r="Q33" s="35">
        <v>156</v>
      </c>
    </row>
    <row r="34" spans="1:18" ht="12" customHeight="1" thickBot="1" x14ac:dyDescent="0.3">
      <c r="A34" s="32"/>
      <c r="B34" s="32"/>
      <c r="C34" s="35" t="s">
        <v>48</v>
      </c>
      <c r="D34" s="35">
        <v>115</v>
      </c>
      <c r="E34" s="35">
        <v>102</v>
      </c>
      <c r="F34" s="35">
        <v>72</v>
      </c>
      <c r="G34" s="35">
        <v>65</v>
      </c>
      <c r="H34" s="35">
        <v>58</v>
      </c>
      <c r="I34" s="35">
        <v>52</v>
      </c>
      <c r="J34" s="35">
        <v>41</v>
      </c>
      <c r="K34" s="35">
        <v>37</v>
      </c>
      <c r="L34" s="35">
        <v>0</v>
      </c>
      <c r="M34" s="35">
        <v>15</v>
      </c>
      <c r="N34" s="35">
        <v>37</v>
      </c>
      <c r="O34" s="35">
        <v>84</v>
      </c>
      <c r="P34" s="35">
        <v>102</v>
      </c>
      <c r="Q34" s="35">
        <v>119</v>
      </c>
      <c r="R34" s="32"/>
    </row>
    <row r="35" spans="1:18" ht="11.25" customHeight="1" thickBot="1" x14ac:dyDescent="0.3">
      <c r="A35" s="32"/>
      <c r="B35" s="32"/>
      <c r="C35" s="35" t="s">
        <v>49</v>
      </c>
      <c r="D35" s="35">
        <v>130</v>
      </c>
      <c r="E35" s="35">
        <v>117</v>
      </c>
      <c r="F35" s="35">
        <v>87</v>
      </c>
      <c r="G35" s="35">
        <v>80</v>
      </c>
      <c r="H35" s="35">
        <v>73</v>
      </c>
      <c r="I35" s="35">
        <v>67</v>
      </c>
      <c r="J35" s="35">
        <v>56</v>
      </c>
      <c r="K35" s="35">
        <v>52</v>
      </c>
      <c r="L35" s="35">
        <v>15</v>
      </c>
      <c r="M35" s="35">
        <v>0</v>
      </c>
      <c r="N35" s="35">
        <v>22</v>
      </c>
      <c r="O35" s="35">
        <v>69</v>
      </c>
      <c r="P35" s="35">
        <v>87</v>
      </c>
      <c r="Q35" s="35">
        <v>104</v>
      </c>
      <c r="R35" s="32"/>
    </row>
    <row r="36" spans="1:18" ht="12" customHeight="1" thickBot="1" x14ac:dyDescent="0.3">
      <c r="A36" s="32"/>
      <c r="B36" s="32"/>
      <c r="C36" s="35" t="s">
        <v>50</v>
      </c>
      <c r="D36" s="35">
        <v>152</v>
      </c>
      <c r="E36" s="35">
        <v>139</v>
      </c>
      <c r="F36" s="35">
        <v>109</v>
      </c>
      <c r="G36" s="35">
        <v>102</v>
      </c>
      <c r="H36" s="35">
        <v>95</v>
      </c>
      <c r="I36" s="35">
        <v>89</v>
      </c>
      <c r="J36" s="35">
        <v>78</v>
      </c>
      <c r="K36" s="35">
        <v>74</v>
      </c>
      <c r="L36" s="35">
        <v>37</v>
      </c>
      <c r="M36" s="35">
        <v>22</v>
      </c>
      <c r="N36" s="35">
        <v>0</v>
      </c>
      <c r="O36" s="35">
        <v>47</v>
      </c>
      <c r="P36" s="35">
        <v>65</v>
      </c>
      <c r="Q36" s="35">
        <v>82</v>
      </c>
      <c r="R36" s="32"/>
    </row>
    <row r="37" spans="1:18" ht="10.5" customHeight="1" thickBot="1" x14ac:dyDescent="0.3">
      <c r="A37" s="32"/>
      <c r="B37" s="32"/>
      <c r="C37" s="35" t="s">
        <v>51</v>
      </c>
      <c r="D37" s="35">
        <v>199</v>
      </c>
      <c r="E37" s="35">
        <v>186</v>
      </c>
      <c r="F37" s="35">
        <v>156</v>
      </c>
      <c r="G37" s="35">
        <v>149</v>
      </c>
      <c r="H37" s="35">
        <v>142</v>
      </c>
      <c r="I37" s="35">
        <v>136</v>
      </c>
      <c r="J37" s="35">
        <v>125</v>
      </c>
      <c r="K37" s="35">
        <v>121</v>
      </c>
      <c r="L37" s="35">
        <v>84</v>
      </c>
      <c r="M37" s="35">
        <v>69</v>
      </c>
      <c r="N37" s="35">
        <v>47</v>
      </c>
      <c r="O37" s="35">
        <v>0</v>
      </c>
      <c r="P37" s="35">
        <v>18</v>
      </c>
      <c r="Q37" s="35">
        <v>35</v>
      </c>
      <c r="R37" s="32"/>
    </row>
    <row r="38" spans="1:18" ht="10.5" customHeight="1" thickBot="1" x14ac:dyDescent="0.3">
      <c r="A38" s="32"/>
      <c r="B38" s="32"/>
      <c r="C38" s="35" t="s">
        <v>52</v>
      </c>
      <c r="D38" s="35">
        <v>217</v>
      </c>
      <c r="E38" s="35">
        <v>204</v>
      </c>
      <c r="F38" s="35">
        <v>174</v>
      </c>
      <c r="G38" s="35">
        <v>167</v>
      </c>
      <c r="H38" s="35">
        <v>160</v>
      </c>
      <c r="I38" s="35">
        <v>154</v>
      </c>
      <c r="J38" s="35">
        <v>143</v>
      </c>
      <c r="K38" s="35">
        <v>139</v>
      </c>
      <c r="L38" s="35">
        <v>102</v>
      </c>
      <c r="M38" s="35">
        <v>87</v>
      </c>
      <c r="N38" s="35">
        <v>65</v>
      </c>
      <c r="O38" s="35">
        <v>18</v>
      </c>
      <c r="P38" s="35">
        <v>0</v>
      </c>
      <c r="Q38" s="35">
        <v>17</v>
      </c>
      <c r="R38" s="32"/>
    </row>
    <row r="39" spans="1:18" ht="12.75" customHeight="1" thickBot="1" x14ac:dyDescent="0.3">
      <c r="A39" s="32"/>
      <c r="B39" s="32"/>
      <c r="C39" s="35" t="s">
        <v>53</v>
      </c>
      <c r="D39" s="35">
        <v>234</v>
      </c>
      <c r="E39" s="35">
        <v>221</v>
      </c>
      <c r="F39" s="35">
        <v>191</v>
      </c>
      <c r="G39" s="35">
        <v>184</v>
      </c>
      <c r="H39" s="35">
        <v>177</v>
      </c>
      <c r="I39" s="35">
        <v>171</v>
      </c>
      <c r="J39" s="35">
        <v>160</v>
      </c>
      <c r="K39" s="35">
        <v>156</v>
      </c>
      <c r="L39" s="35">
        <v>119</v>
      </c>
      <c r="M39" s="35">
        <v>104</v>
      </c>
      <c r="N39" s="35">
        <v>82</v>
      </c>
      <c r="O39" s="35">
        <v>35</v>
      </c>
      <c r="P39" s="35">
        <v>17</v>
      </c>
      <c r="Q39" s="35">
        <v>0</v>
      </c>
    </row>
    <row r="40" spans="1:18" ht="15.75" x14ac:dyDescent="0.25">
      <c r="A40" s="32"/>
      <c r="B40" s="32"/>
      <c r="C40" s="34" t="s">
        <v>55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8" ht="15.75" x14ac:dyDescent="0.25">
      <c r="A41" s="32"/>
      <c r="B41" s="32"/>
      <c r="C41" s="34" t="s">
        <v>56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8" ht="15.75" x14ac:dyDescent="0.25">
      <c r="A42" s="32"/>
      <c r="B42" s="32"/>
      <c r="C42" s="34" t="s">
        <v>35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8" ht="15.75" x14ac:dyDescent="0.25">
      <c r="A43" s="32"/>
      <c r="B43" s="32"/>
      <c r="C43" s="34" t="s">
        <v>66</v>
      </c>
      <c r="D43" s="32"/>
      <c r="E43" s="32"/>
      <c r="F43" s="32"/>
      <c r="G43" s="32"/>
      <c r="H43" s="25"/>
      <c r="I43" s="34"/>
      <c r="J43" s="32"/>
      <c r="K43" s="32"/>
      <c r="L43" s="39">
        <v>9.5500000000000007</v>
      </c>
      <c r="M43" s="38" t="s">
        <v>32</v>
      </c>
      <c r="N43" s="32"/>
      <c r="O43" s="32"/>
      <c r="P43" s="32"/>
      <c r="Q43" s="32"/>
    </row>
    <row r="44" spans="1:18" ht="15.75" x14ac:dyDescent="0.25">
      <c r="A44" s="32"/>
      <c r="B44" s="32"/>
      <c r="C44" s="34" t="s">
        <v>33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8" ht="15.75" x14ac:dyDescent="0.25">
      <c r="A45" s="32"/>
      <c r="B45" s="32"/>
    </row>
    <row r="46" spans="1:18" ht="15.75" x14ac:dyDescent="0.25">
      <c r="A46" s="32"/>
      <c r="B46" s="32"/>
    </row>
    <row r="47" spans="1:18" ht="15.75" x14ac:dyDescent="0.25">
      <c r="A47" s="32"/>
      <c r="B47" s="32"/>
    </row>
    <row r="48" spans="1:18" ht="15.7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5.75" x14ac:dyDescent="0.25">
      <c r="A49" s="32"/>
      <c r="B49" s="32"/>
      <c r="C49" s="3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5.75" x14ac:dyDescent="0.25">
      <c r="A50" s="32"/>
      <c r="B50" s="32"/>
      <c r="C50" s="1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5.7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.7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.7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5.7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.7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5.7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5.7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5.7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.7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.7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.7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5.7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5.7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.7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.7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5.75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.75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5.7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5.7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5.75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5.75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5.75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5.7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15.75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5.75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5.7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5.7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5.75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5.75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15.75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5.75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5.75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5.75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5.75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.75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5.75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5.75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5.75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5.75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5.75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5.75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5.7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5.75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.7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.75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5.75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.75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5.75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5.75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.75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5.75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.75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5.75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.75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5.75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5.75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.75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5.75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5.75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5.75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.75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5.75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5.75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5.75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5.75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15.75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.75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.75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.75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.75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.75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.75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.75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.75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.7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.7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5.7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5.75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5.75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.75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.75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5.75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.75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5.75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5.75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.75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.75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.75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5.75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.75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.75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.75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.75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.75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5.75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.75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5.75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5.75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.75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5.75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5.75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.75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15.75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5.75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5.75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5.75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.75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5.75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15.75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15.75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5.75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5.75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5.75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5.75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.75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5.75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5.75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.75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.75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1:17" ht="15.75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.75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5.75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1:17" ht="15.75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1:17" ht="15.75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.75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1:17" ht="15.75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1:17" ht="15.75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1:17" ht="15.75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1:17" ht="15.75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.75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.75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.75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.75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.75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.75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1:17" ht="15.75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.75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.75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.75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1:17" ht="15.75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.75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.75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.75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.75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.75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.75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5.75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1:17" ht="15.75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1:17" ht="15.75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5.75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.75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ht="15.75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ht="15.75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5.75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5.75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5.75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.75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.75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.75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5.75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5.75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5.75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1:17" ht="15.75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1:17" ht="15.75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1:17" ht="15.75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ht="15.75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1:17" ht="15.75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1:17" ht="15.75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5.75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1:17" ht="15.75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1:17" ht="15.75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1:17" ht="15.75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1:17" ht="15.75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1:17" ht="15.75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5.75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5.75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ht="15.75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1:17" ht="15.75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ht="15.75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5.75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5.75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5.75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.75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5.75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5.75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.75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.75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.75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.75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.75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.75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.75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.75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.75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75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75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75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75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75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75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75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75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75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75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75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75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75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75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75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75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75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75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75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75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75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75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75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75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75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75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75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75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75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75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75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75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75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75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75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75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75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75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75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75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75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75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75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75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75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75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75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75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75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75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75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75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75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75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75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75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75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75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75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75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75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75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75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75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75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75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75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75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75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75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75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75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75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75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75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75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75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75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75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75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75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75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75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75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75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75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75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75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75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75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75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75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75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75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75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75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75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75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75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75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75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75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75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75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75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75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75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75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75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75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75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75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75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75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75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75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75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75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75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75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75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75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75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75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75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75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75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75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75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75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75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75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75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75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75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75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75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75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75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75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75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75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75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75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75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75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75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75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75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75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75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75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75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75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75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75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75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75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75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75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75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</sheetData>
  <mergeCells count="1">
    <mergeCell ref="Q1:R1"/>
  </mergeCells>
  <printOptions horizontalCentered="1"/>
  <pageMargins left="0.19685039370078741" right="0.19685039370078741" top="0.19685039370078741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zoomScale="120" zoomScaleNormal="120" zoomScalePageLayoutView="120" workbookViewId="0">
      <selection activeCell="D5" sqref="D5"/>
    </sheetView>
  </sheetViews>
  <sheetFormatPr defaultRowHeight="15" x14ac:dyDescent="0.25"/>
  <cols>
    <col min="1" max="1" width="2.42578125" customWidth="1"/>
    <col min="2" max="2" width="3.85546875" customWidth="1"/>
    <col min="3" max="3" width="13.28515625" customWidth="1"/>
    <col min="4" max="4" width="7.140625" customWidth="1"/>
    <col min="5" max="5" width="9" customWidth="1"/>
    <col min="6" max="6" width="8.85546875" customWidth="1"/>
    <col min="7" max="7" width="9.85546875" customWidth="1"/>
    <col min="8" max="8" width="9.42578125" customWidth="1"/>
    <col min="9" max="9" width="8.28515625" customWidth="1"/>
    <col min="10" max="10" width="10.42578125" customWidth="1"/>
    <col min="11" max="11" width="9" customWidth="1"/>
    <col min="12" max="12" width="7.7109375" customWidth="1"/>
    <col min="13" max="13" width="8" customWidth="1"/>
    <col min="14" max="14" width="7.5703125" customWidth="1"/>
    <col min="15" max="15" width="7.140625" customWidth="1"/>
    <col min="16" max="16" width="6.5703125" customWidth="1"/>
    <col min="17" max="17" width="8.7109375" customWidth="1"/>
  </cols>
  <sheetData>
    <row r="1" spans="1:18" ht="33" customHeight="1" x14ac:dyDescent="0.25">
      <c r="A1" s="36"/>
      <c r="B1" s="38" t="s">
        <v>29</v>
      </c>
      <c r="C1" s="18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7" t="s">
        <v>59</v>
      </c>
      <c r="R1" s="57"/>
    </row>
    <row r="2" spans="1:18" ht="15.75" x14ac:dyDescent="0.25">
      <c r="A2" s="36"/>
      <c r="B2" s="38" t="s">
        <v>71</v>
      </c>
      <c r="C2" s="18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 t="s">
        <v>36</v>
      </c>
    </row>
    <row r="3" spans="1:18" ht="15.75" x14ac:dyDescent="0.25">
      <c r="A3" s="36"/>
      <c r="B3" s="38" t="s">
        <v>30</v>
      </c>
      <c r="C3" s="18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 t="s">
        <v>60</v>
      </c>
    </row>
    <row r="4" spans="1:18" ht="15.75" customHeight="1" x14ac:dyDescent="0.25">
      <c r="A4" s="36"/>
      <c r="B4" s="17"/>
      <c r="C4" s="36" t="s">
        <v>24</v>
      </c>
      <c r="D4" s="38" t="s">
        <v>70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8" ht="21" customHeight="1" x14ac:dyDescent="0.3">
      <c r="A5" s="36"/>
      <c r="B5" s="14"/>
      <c r="C5" s="14"/>
      <c r="D5" s="36"/>
      <c r="E5" s="19"/>
      <c r="F5" s="36"/>
      <c r="G5" s="36"/>
      <c r="H5" s="14" t="s">
        <v>39</v>
      </c>
      <c r="I5" s="36"/>
      <c r="J5" s="36"/>
      <c r="K5" s="36"/>
      <c r="L5" s="36"/>
      <c r="M5" s="36"/>
      <c r="N5" s="36"/>
      <c r="O5" s="36"/>
      <c r="P5" s="36"/>
      <c r="Q5" s="36"/>
    </row>
    <row r="6" spans="1:18" ht="12.75" customHeight="1" thickBot="1" x14ac:dyDescent="0.35">
      <c r="A6" s="36"/>
      <c r="B6" s="36"/>
      <c r="C6" s="38" t="s">
        <v>14</v>
      </c>
      <c r="D6" s="1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8" ht="24.75" customHeight="1" thickBot="1" x14ac:dyDescent="0.3">
      <c r="C7" s="35" t="s">
        <v>25</v>
      </c>
      <c r="D7" s="35" t="s">
        <v>40</v>
      </c>
      <c r="E7" s="35" t="s">
        <v>41</v>
      </c>
      <c r="F7" s="35" t="s">
        <v>42</v>
      </c>
      <c r="G7" s="35" t="s">
        <v>43</v>
      </c>
      <c r="H7" s="35" t="s">
        <v>44</v>
      </c>
      <c r="I7" s="35" t="s">
        <v>45</v>
      </c>
      <c r="J7" s="35" t="s">
        <v>46</v>
      </c>
      <c r="K7" s="35" t="s">
        <v>47</v>
      </c>
      <c r="L7" s="35" t="s">
        <v>48</v>
      </c>
      <c r="M7" s="35" t="s">
        <v>49</v>
      </c>
      <c r="N7" s="35" t="s">
        <v>50</v>
      </c>
      <c r="O7" s="35" t="s">
        <v>51</v>
      </c>
      <c r="P7" s="35" t="s">
        <v>52</v>
      </c>
      <c r="Q7" s="35" t="s">
        <v>53</v>
      </c>
    </row>
    <row r="8" spans="1:18" ht="12.75" customHeight="1" thickBot="1" x14ac:dyDescent="0.3">
      <c r="C8" s="35" t="s">
        <v>40</v>
      </c>
      <c r="D8" s="50">
        <f t="shared" ref="D8" si="0">ROUNDDOWN(D26*L$43,0)</f>
        <v>0</v>
      </c>
      <c r="E8" s="50">
        <f t="shared" ref="E8:E21" si="1">(E26*L$43)</f>
        <v>12.414999999999999</v>
      </c>
      <c r="F8" s="50">
        <f t="shared" ref="F8:F21" si="2">(F26*L$43)</f>
        <v>41.064999999999998</v>
      </c>
      <c r="G8" s="50">
        <f>(G26*L$43)</f>
        <v>47.75</v>
      </c>
      <c r="H8" s="50">
        <f>(H26*L$43)</f>
        <v>54.434999999999995</v>
      </c>
      <c r="I8" s="50">
        <f>(I26*L$43)</f>
        <v>60.164999999999999</v>
      </c>
      <c r="J8" s="50">
        <f t="shared" ref="J8:J13" si="3">(J26*L$43)</f>
        <v>70.67</v>
      </c>
      <c r="K8" s="50">
        <f t="shared" ref="K8:K14" si="4">(K26*L$43)</f>
        <v>74.489999999999995</v>
      </c>
      <c r="L8" s="50">
        <f t="shared" ref="L8:L15" si="5">(L26*L$43)</f>
        <v>109.82499999999999</v>
      </c>
      <c r="M8" s="50">
        <f t="shared" ref="M8:M16" si="6">(M26*L$43)</f>
        <v>124.14999999999999</v>
      </c>
      <c r="N8" s="50">
        <f t="shared" ref="N8:N21" si="7">(N26*L$43)</f>
        <v>145.16</v>
      </c>
      <c r="O8" s="50">
        <f t="shared" ref="O8:O21" si="8">(O26*L$43)</f>
        <v>190.04499999999999</v>
      </c>
      <c r="P8" s="50">
        <f t="shared" ref="P8:P19" si="9">(P26*L$43)</f>
        <v>207.23499999999999</v>
      </c>
      <c r="Q8" s="50">
        <f t="shared" ref="Q8:Q21" si="10">(Q26*L$43)</f>
        <v>223.47</v>
      </c>
    </row>
    <row r="9" spans="1:18" ht="12" customHeight="1" thickBot="1" x14ac:dyDescent="0.3">
      <c r="C9" s="35" t="s">
        <v>41</v>
      </c>
      <c r="D9" s="50">
        <f t="shared" ref="D9:D21" si="11">(D27*L$43)</f>
        <v>12.414999999999999</v>
      </c>
      <c r="E9" s="50">
        <f t="shared" si="1"/>
        <v>0</v>
      </c>
      <c r="F9" s="50">
        <f t="shared" si="2"/>
        <v>28.65</v>
      </c>
      <c r="G9" s="50">
        <f>(G27*L$43)</f>
        <v>35.335000000000001</v>
      </c>
      <c r="H9" s="50">
        <f>(H27*L$43)</f>
        <v>42.019999999999996</v>
      </c>
      <c r="I9" s="50">
        <f>(I27*L$43)</f>
        <v>47.75</v>
      </c>
      <c r="J9" s="50">
        <f t="shared" si="3"/>
        <v>58.254999999999995</v>
      </c>
      <c r="K9" s="50">
        <f t="shared" si="4"/>
        <v>62.074999999999996</v>
      </c>
      <c r="L9" s="50">
        <f t="shared" si="5"/>
        <v>97.41</v>
      </c>
      <c r="M9" s="50">
        <f t="shared" si="6"/>
        <v>111.735</v>
      </c>
      <c r="N9" s="50">
        <f t="shared" si="7"/>
        <v>132.745</v>
      </c>
      <c r="O9" s="50">
        <f t="shared" si="8"/>
        <v>177.63</v>
      </c>
      <c r="P9" s="50">
        <f t="shared" si="9"/>
        <v>194.82</v>
      </c>
      <c r="Q9" s="50">
        <f t="shared" si="10"/>
        <v>211.05499999999998</v>
      </c>
    </row>
    <row r="10" spans="1:18" ht="11.25" customHeight="1" thickBot="1" x14ac:dyDescent="0.3">
      <c r="C10" s="35" t="s">
        <v>42</v>
      </c>
      <c r="D10" s="50">
        <f t="shared" si="11"/>
        <v>41.064999999999998</v>
      </c>
      <c r="E10" s="50">
        <f t="shared" si="1"/>
        <v>28.65</v>
      </c>
      <c r="F10" s="50">
        <f t="shared" si="2"/>
        <v>0</v>
      </c>
      <c r="G10" s="50">
        <f>(G28*L$43)</f>
        <v>6.6849999999999996</v>
      </c>
      <c r="H10" s="50">
        <f>(H28*L$43)</f>
        <v>13.37</v>
      </c>
      <c r="I10" s="50">
        <f>(I28*L$43)</f>
        <v>19.099999999999998</v>
      </c>
      <c r="J10" s="50">
        <f t="shared" si="3"/>
        <v>29.605</v>
      </c>
      <c r="K10" s="50">
        <f t="shared" si="4"/>
        <v>33.424999999999997</v>
      </c>
      <c r="L10" s="50">
        <f t="shared" si="5"/>
        <v>68.759999999999991</v>
      </c>
      <c r="M10" s="50">
        <f t="shared" si="6"/>
        <v>83.084999999999994</v>
      </c>
      <c r="N10" s="50">
        <f t="shared" si="7"/>
        <v>104.095</v>
      </c>
      <c r="O10" s="50">
        <f t="shared" si="8"/>
        <v>148.97999999999999</v>
      </c>
      <c r="P10" s="50">
        <f t="shared" si="9"/>
        <v>166.17</v>
      </c>
      <c r="Q10" s="50">
        <f t="shared" si="10"/>
        <v>182.405</v>
      </c>
    </row>
    <row r="11" spans="1:18" ht="12.75" customHeight="1" thickBot="1" x14ac:dyDescent="0.3">
      <c r="C11" s="35" t="s">
        <v>54</v>
      </c>
      <c r="D11" s="50">
        <f t="shared" si="11"/>
        <v>47.75</v>
      </c>
      <c r="E11" s="50">
        <f t="shared" si="1"/>
        <v>35.335000000000001</v>
      </c>
      <c r="F11" s="50">
        <f t="shared" si="2"/>
        <v>6.6849999999999996</v>
      </c>
      <c r="G11" s="50">
        <f t="shared" ref="G11" si="12">ROUNDDOWN(G29*L$43,0)</f>
        <v>0</v>
      </c>
      <c r="H11" s="50">
        <f>(H29*L$43)</f>
        <v>6.6849999999999996</v>
      </c>
      <c r="I11" s="50">
        <f>(I29*L$43)</f>
        <v>12.414999999999999</v>
      </c>
      <c r="J11" s="50">
        <f t="shared" si="3"/>
        <v>22.919999999999998</v>
      </c>
      <c r="K11" s="50">
        <f t="shared" si="4"/>
        <v>26.74</v>
      </c>
      <c r="L11" s="50">
        <f t="shared" si="5"/>
        <v>62.074999999999996</v>
      </c>
      <c r="M11" s="50">
        <f t="shared" si="6"/>
        <v>76.399999999999991</v>
      </c>
      <c r="N11" s="50">
        <f t="shared" si="7"/>
        <v>97.41</v>
      </c>
      <c r="O11" s="50">
        <f t="shared" si="8"/>
        <v>142.29499999999999</v>
      </c>
      <c r="P11" s="50">
        <f t="shared" si="9"/>
        <v>159.48499999999999</v>
      </c>
      <c r="Q11" s="50">
        <f t="shared" si="10"/>
        <v>175.72</v>
      </c>
    </row>
    <row r="12" spans="1:18" ht="12" customHeight="1" thickBot="1" x14ac:dyDescent="0.3">
      <c r="C12" s="35" t="s">
        <v>44</v>
      </c>
      <c r="D12" s="50">
        <f t="shared" si="11"/>
        <v>54.434999999999995</v>
      </c>
      <c r="E12" s="50">
        <f t="shared" si="1"/>
        <v>42.019999999999996</v>
      </c>
      <c r="F12" s="50">
        <f t="shared" si="2"/>
        <v>13.37</v>
      </c>
      <c r="G12" s="50">
        <f t="shared" ref="G12:G21" si="13">(G30*L$43)</f>
        <v>6.6849999999999996</v>
      </c>
      <c r="H12" s="50">
        <f t="shared" ref="H12" si="14">ROUNDDOWN(H30*L$43,0)</f>
        <v>0</v>
      </c>
      <c r="I12" s="50">
        <f>(I30*L$43)</f>
        <v>5.7299999999999995</v>
      </c>
      <c r="J12" s="50">
        <f t="shared" si="3"/>
        <v>16.234999999999999</v>
      </c>
      <c r="K12" s="50">
        <f t="shared" si="4"/>
        <v>20.055</v>
      </c>
      <c r="L12" s="50">
        <f t="shared" si="5"/>
        <v>55.39</v>
      </c>
      <c r="M12" s="50">
        <f t="shared" si="6"/>
        <v>69.715000000000003</v>
      </c>
      <c r="N12" s="50">
        <f t="shared" si="7"/>
        <v>90.724999999999994</v>
      </c>
      <c r="O12" s="50">
        <f t="shared" si="8"/>
        <v>135.60999999999999</v>
      </c>
      <c r="P12" s="50">
        <f t="shared" si="9"/>
        <v>152.79999999999998</v>
      </c>
      <c r="Q12" s="50">
        <f t="shared" si="10"/>
        <v>169.035</v>
      </c>
    </row>
    <row r="13" spans="1:18" ht="11.25" customHeight="1" thickBot="1" x14ac:dyDescent="0.3">
      <c r="C13" s="35" t="s">
        <v>45</v>
      </c>
      <c r="D13" s="50">
        <f t="shared" si="11"/>
        <v>60.164999999999999</v>
      </c>
      <c r="E13" s="50">
        <f t="shared" si="1"/>
        <v>47.75</v>
      </c>
      <c r="F13" s="50">
        <f t="shared" si="2"/>
        <v>19.099999999999998</v>
      </c>
      <c r="G13" s="50">
        <f t="shared" si="13"/>
        <v>12.414999999999999</v>
      </c>
      <c r="H13" s="50">
        <f t="shared" ref="H13:H21" si="15">(H31*L$43)</f>
        <v>5.7299999999999995</v>
      </c>
      <c r="I13" s="50">
        <f t="shared" ref="I13:I22" si="16">ROUNDDOWN(I31*L$43,0)</f>
        <v>0</v>
      </c>
      <c r="J13" s="50">
        <f t="shared" si="3"/>
        <v>10.504999999999999</v>
      </c>
      <c r="K13" s="50">
        <f t="shared" si="4"/>
        <v>14.324999999999999</v>
      </c>
      <c r="L13" s="50">
        <f t="shared" si="5"/>
        <v>49.66</v>
      </c>
      <c r="M13" s="50">
        <f t="shared" si="6"/>
        <v>63.984999999999999</v>
      </c>
      <c r="N13" s="50">
        <f t="shared" si="7"/>
        <v>84.99499999999999</v>
      </c>
      <c r="O13" s="50">
        <f t="shared" si="8"/>
        <v>129.88</v>
      </c>
      <c r="P13" s="50">
        <f t="shared" si="9"/>
        <v>147.07</v>
      </c>
      <c r="Q13" s="50">
        <f t="shared" si="10"/>
        <v>163.30500000000001</v>
      </c>
    </row>
    <row r="14" spans="1:18" ht="12.75" customHeight="1" thickBot="1" x14ac:dyDescent="0.3">
      <c r="C14" s="35" t="s">
        <v>46</v>
      </c>
      <c r="D14" s="50">
        <f t="shared" si="11"/>
        <v>70.67</v>
      </c>
      <c r="E14" s="50">
        <f t="shared" si="1"/>
        <v>58.254999999999995</v>
      </c>
      <c r="F14" s="50">
        <f t="shared" si="2"/>
        <v>29.605</v>
      </c>
      <c r="G14" s="50">
        <f t="shared" si="13"/>
        <v>22.919999999999998</v>
      </c>
      <c r="H14" s="50">
        <f t="shared" si="15"/>
        <v>16.234999999999999</v>
      </c>
      <c r="I14" s="50">
        <f t="shared" ref="I14:I21" si="17">(I32*L$43)</f>
        <v>10.504999999999999</v>
      </c>
      <c r="J14" s="50">
        <f t="shared" ref="J14" si="18">ROUNDDOWN(J32*L$43,0)</f>
        <v>0</v>
      </c>
      <c r="K14" s="50">
        <f t="shared" si="4"/>
        <v>3.82</v>
      </c>
      <c r="L14" s="50">
        <f t="shared" si="5"/>
        <v>39.155000000000001</v>
      </c>
      <c r="M14" s="50">
        <f t="shared" si="6"/>
        <v>53.48</v>
      </c>
      <c r="N14" s="50">
        <f t="shared" si="7"/>
        <v>74.489999999999995</v>
      </c>
      <c r="O14" s="50">
        <f t="shared" si="8"/>
        <v>119.375</v>
      </c>
      <c r="P14" s="50">
        <f t="shared" si="9"/>
        <v>136.565</v>
      </c>
      <c r="Q14" s="50">
        <f t="shared" si="10"/>
        <v>152.79999999999998</v>
      </c>
    </row>
    <row r="15" spans="1:18" ht="12.75" customHeight="1" thickBot="1" x14ac:dyDescent="0.3">
      <c r="C15" s="35" t="s">
        <v>47</v>
      </c>
      <c r="D15" s="50">
        <f t="shared" si="11"/>
        <v>74.489999999999995</v>
      </c>
      <c r="E15" s="50">
        <f t="shared" si="1"/>
        <v>62.074999999999996</v>
      </c>
      <c r="F15" s="50">
        <f t="shared" si="2"/>
        <v>33.424999999999997</v>
      </c>
      <c r="G15" s="50">
        <f t="shared" si="13"/>
        <v>26.74</v>
      </c>
      <c r="H15" s="50">
        <f t="shared" si="15"/>
        <v>20.055</v>
      </c>
      <c r="I15" s="50">
        <f t="shared" si="17"/>
        <v>14.324999999999999</v>
      </c>
      <c r="J15" s="50">
        <f t="shared" ref="J15:J21" si="19">(J33*L$43)</f>
        <v>3.82</v>
      </c>
      <c r="K15" s="50">
        <f t="shared" ref="K15" si="20">ROUNDDOWN(K33*L$43,0)</f>
        <v>0</v>
      </c>
      <c r="L15" s="50">
        <f t="shared" si="5"/>
        <v>35.335000000000001</v>
      </c>
      <c r="M15" s="50">
        <f t="shared" si="6"/>
        <v>49.66</v>
      </c>
      <c r="N15" s="50">
        <f t="shared" si="7"/>
        <v>70.67</v>
      </c>
      <c r="O15" s="50">
        <f t="shared" si="8"/>
        <v>115.55499999999999</v>
      </c>
      <c r="P15" s="50">
        <f t="shared" si="9"/>
        <v>132.745</v>
      </c>
      <c r="Q15" s="50">
        <f t="shared" si="10"/>
        <v>148.97999999999999</v>
      </c>
    </row>
    <row r="16" spans="1:18" ht="10.5" customHeight="1" thickBot="1" x14ac:dyDescent="0.3">
      <c r="C16" s="35" t="s">
        <v>48</v>
      </c>
      <c r="D16" s="50">
        <f t="shared" si="11"/>
        <v>109.82499999999999</v>
      </c>
      <c r="E16" s="50">
        <f t="shared" si="1"/>
        <v>97.41</v>
      </c>
      <c r="F16" s="50">
        <f t="shared" si="2"/>
        <v>68.759999999999991</v>
      </c>
      <c r="G16" s="50">
        <f t="shared" si="13"/>
        <v>62.074999999999996</v>
      </c>
      <c r="H16" s="50">
        <f t="shared" si="15"/>
        <v>55.39</v>
      </c>
      <c r="I16" s="50">
        <f t="shared" si="17"/>
        <v>49.66</v>
      </c>
      <c r="J16" s="50">
        <f t="shared" si="19"/>
        <v>39.155000000000001</v>
      </c>
      <c r="K16" s="50">
        <f t="shared" ref="K16:K21" si="21">(K34*L$43)</f>
        <v>35.335000000000001</v>
      </c>
      <c r="L16" s="50">
        <f t="shared" ref="L16" si="22">ROUNDDOWN(L34*L$43,0)</f>
        <v>0</v>
      </c>
      <c r="M16" s="50">
        <f t="shared" si="6"/>
        <v>14.324999999999999</v>
      </c>
      <c r="N16" s="50">
        <f t="shared" si="7"/>
        <v>35.335000000000001</v>
      </c>
      <c r="O16" s="50">
        <f t="shared" si="8"/>
        <v>80.22</v>
      </c>
      <c r="P16" s="50">
        <f t="shared" si="9"/>
        <v>97.41</v>
      </c>
      <c r="Q16" s="50">
        <f t="shared" si="10"/>
        <v>113.645</v>
      </c>
    </row>
    <row r="17" spans="1:17" ht="12" customHeight="1" thickBot="1" x14ac:dyDescent="0.3">
      <c r="C17" s="35" t="s">
        <v>49</v>
      </c>
      <c r="D17" s="50">
        <f t="shared" si="11"/>
        <v>124.14999999999999</v>
      </c>
      <c r="E17" s="50">
        <f t="shared" si="1"/>
        <v>111.735</v>
      </c>
      <c r="F17" s="50">
        <f t="shared" si="2"/>
        <v>83.084999999999994</v>
      </c>
      <c r="G17" s="50">
        <f t="shared" si="13"/>
        <v>76.399999999999991</v>
      </c>
      <c r="H17" s="50">
        <f t="shared" si="15"/>
        <v>69.715000000000003</v>
      </c>
      <c r="I17" s="50">
        <f t="shared" si="17"/>
        <v>63.984999999999999</v>
      </c>
      <c r="J17" s="50">
        <f t="shared" si="19"/>
        <v>53.48</v>
      </c>
      <c r="K17" s="50">
        <f t="shared" si="21"/>
        <v>49.66</v>
      </c>
      <c r="L17" s="50">
        <f>(L35*L$43)</f>
        <v>14.324999999999999</v>
      </c>
      <c r="M17" s="50">
        <f t="shared" ref="M17" si="23">ROUNDDOWN(M35*L$43,0)</f>
        <v>0</v>
      </c>
      <c r="N17" s="50">
        <f t="shared" si="7"/>
        <v>21.009999999999998</v>
      </c>
      <c r="O17" s="50">
        <f t="shared" si="8"/>
        <v>65.894999999999996</v>
      </c>
      <c r="P17" s="50">
        <f t="shared" si="9"/>
        <v>83.084999999999994</v>
      </c>
      <c r="Q17" s="50">
        <f t="shared" si="10"/>
        <v>99.32</v>
      </c>
    </row>
    <row r="18" spans="1:17" ht="12" customHeight="1" thickBot="1" x14ac:dyDescent="0.3">
      <c r="C18" s="35" t="s">
        <v>50</v>
      </c>
      <c r="D18" s="50">
        <f t="shared" si="11"/>
        <v>145.16</v>
      </c>
      <c r="E18" s="50">
        <f t="shared" si="1"/>
        <v>132.745</v>
      </c>
      <c r="F18" s="50">
        <f t="shared" si="2"/>
        <v>104.095</v>
      </c>
      <c r="G18" s="50">
        <f t="shared" si="13"/>
        <v>97.41</v>
      </c>
      <c r="H18" s="50">
        <f t="shared" si="15"/>
        <v>90.724999999999994</v>
      </c>
      <c r="I18" s="50">
        <f t="shared" si="17"/>
        <v>84.99499999999999</v>
      </c>
      <c r="J18" s="50">
        <f t="shared" si="19"/>
        <v>74.489999999999995</v>
      </c>
      <c r="K18" s="50">
        <f t="shared" si="21"/>
        <v>70.67</v>
      </c>
      <c r="L18" s="50">
        <f>(L36*L$43)</f>
        <v>35.335000000000001</v>
      </c>
      <c r="M18" s="50">
        <f>(M36*L$43)</f>
        <v>21.009999999999998</v>
      </c>
      <c r="N18" s="50">
        <f t="shared" si="7"/>
        <v>0</v>
      </c>
      <c r="O18" s="50">
        <f t="shared" si="8"/>
        <v>44.884999999999998</v>
      </c>
      <c r="P18" s="50">
        <f t="shared" si="9"/>
        <v>62.074999999999996</v>
      </c>
      <c r="Q18" s="50">
        <f t="shared" si="10"/>
        <v>78.31</v>
      </c>
    </row>
    <row r="19" spans="1:17" ht="11.25" customHeight="1" thickBot="1" x14ac:dyDescent="0.3">
      <c r="C19" s="35" t="s">
        <v>51</v>
      </c>
      <c r="D19" s="50">
        <f t="shared" si="11"/>
        <v>190.04499999999999</v>
      </c>
      <c r="E19" s="50">
        <f t="shared" si="1"/>
        <v>177.63</v>
      </c>
      <c r="F19" s="50">
        <f t="shared" si="2"/>
        <v>148.97999999999999</v>
      </c>
      <c r="G19" s="50">
        <f t="shared" si="13"/>
        <v>142.29499999999999</v>
      </c>
      <c r="H19" s="50">
        <f t="shared" si="15"/>
        <v>135.60999999999999</v>
      </c>
      <c r="I19" s="50">
        <f t="shared" si="17"/>
        <v>129.88</v>
      </c>
      <c r="J19" s="50">
        <f t="shared" si="19"/>
        <v>119.375</v>
      </c>
      <c r="K19" s="50">
        <f t="shared" si="21"/>
        <v>115.55499999999999</v>
      </c>
      <c r="L19" s="50">
        <f>(L37*L$43)</f>
        <v>80.22</v>
      </c>
      <c r="M19" s="50">
        <f>(M37*L$43)</f>
        <v>65.894999999999996</v>
      </c>
      <c r="N19" s="50">
        <f t="shared" si="7"/>
        <v>44.884999999999998</v>
      </c>
      <c r="O19" s="50">
        <f t="shared" si="8"/>
        <v>0</v>
      </c>
      <c r="P19" s="50">
        <f t="shared" si="9"/>
        <v>17.189999999999998</v>
      </c>
      <c r="Q19" s="50">
        <f t="shared" si="10"/>
        <v>33.424999999999997</v>
      </c>
    </row>
    <row r="20" spans="1:17" ht="12" customHeight="1" thickBot="1" x14ac:dyDescent="0.3">
      <c r="C20" s="35" t="s">
        <v>52</v>
      </c>
      <c r="D20" s="50">
        <f t="shared" si="11"/>
        <v>207.23499999999999</v>
      </c>
      <c r="E20" s="50">
        <f t="shared" si="1"/>
        <v>194.82</v>
      </c>
      <c r="F20" s="50">
        <f t="shared" si="2"/>
        <v>166.17</v>
      </c>
      <c r="G20" s="50">
        <f t="shared" si="13"/>
        <v>159.48499999999999</v>
      </c>
      <c r="H20" s="50">
        <f t="shared" si="15"/>
        <v>152.79999999999998</v>
      </c>
      <c r="I20" s="50">
        <f t="shared" si="17"/>
        <v>147.07</v>
      </c>
      <c r="J20" s="50">
        <f t="shared" si="19"/>
        <v>136.565</v>
      </c>
      <c r="K20" s="50">
        <f t="shared" si="21"/>
        <v>132.745</v>
      </c>
      <c r="L20" s="50">
        <f>(L38*L$43)</f>
        <v>97.41</v>
      </c>
      <c r="M20" s="50">
        <f>(M38*L$43)</f>
        <v>83.084999999999994</v>
      </c>
      <c r="N20" s="50">
        <f t="shared" si="7"/>
        <v>62.074999999999996</v>
      </c>
      <c r="O20" s="50">
        <f t="shared" si="8"/>
        <v>17.189999999999998</v>
      </c>
      <c r="P20" s="50">
        <f t="shared" ref="P20" si="24">ROUNDDOWN(P38*L$43,0)</f>
        <v>0</v>
      </c>
      <c r="Q20" s="50">
        <f t="shared" si="10"/>
        <v>16.234999999999999</v>
      </c>
    </row>
    <row r="21" spans="1:17" ht="12.75" customHeight="1" thickBot="1" x14ac:dyDescent="0.3">
      <c r="C21" s="35" t="s">
        <v>53</v>
      </c>
      <c r="D21" s="50">
        <f t="shared" si="11"/>
        <v>223.47</v>
      </c>
      <c r="E21" s="50">
        <f t="shared" si="1"/>
        <v>211.05499999999998</v>
      </c>
      <c r="F21" s="50">
        <f t="shared" si="2"/>
        <v>182.405</v>
      </c>
      <c r="G21" s="50">
        <f t="shared" si="13"/>
        <v>175.72</v>
      </c>
      <c r="H21" s="50">
        <f t="shared" si="15"/>
        <v>169.035</v>
      </c>
      <c r="I21" s="50">
        <f t="shared" si="17"/>
        <v>163.30500000000001</v>
      </c>
      <c r="J21" s="50">
        <f t="shared" si="19"/>
        <v>152.79999999999998</v>
      </c>
      <c r="K21" s="50">
        <f t="shared" si="21"/>
        <v>148.97999999999999</v>
      </c>
      <c r="L21" s="50">
        <f>(L39*L$43)</f>
        <v>113.645</v>
      </c>
      <c r="M21" s="50">
        <f>(M39*L$43)</f>
        <v>99.32</v>
      </c>
      <c r="N21" s="50">
        <f t="shared" si="7"/>
        <v>78.31</v>
      </c>
      <c r="O21" s="50">
        <f t="shared" si="8"/>
        <v>33.424999999999997</v>
      </c>
      <c r="P21" s="50">
        <f>(P39*L$43)</f>
        <v>16.234999999999999</v>
      </c>
      <c r="Q21" s="50">
        <f t="shared" si="10"/>
        <v>0</v>
      </c>
    </row>
    <row r="22" spans="1:17" ht="1.5" customHeight="1" thickBot="1" x14ac:dyDescent="0.3">
      <c r="C22" s="23"/>
      <c r="D22" s="9"/>
      <c r="E22" s="9"/>
      <c r="F22" s="9"/>
      <c r="G22" s="9"/>
      <c r="H22" s="9"/>
      <c r="I22" s="35">
        <f t="shared" si="16"/>
        <v>0</v>
      </c>
      <c r="J22" s="9"/>
      <c r="K22" s="9"/>
      <c r="L22" s="9"/>
      <c r="M22" s="9"/>
      <c r="N22" s="9"/>
      <c r="O22" s="9"/>
      <c r="P22" s="9"/>
      <c r="Q22" s="9"/>
    </row>
    <row r="23" spans="1:17" ht="14.25" customHeight="1" x14ac:dyDescent="0.25">
      <c r="A23" s="19"/>
      <c r="B23" s="36"/>
      <c r="C23" s="19" t="s">
        <v>10</v>
      </c>
      <c r="D23" s="3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3" customHeight="1" thickBot="1" x14ac:dyDescent="0.3">
      <c r="A24" s="36"/>
      <c r="B24" s="36"/>
    </row>
    <row r="25" spans="1:17" ht="26.25" thickBot="1" x14ac:dyDescent="0.3">
      <c r="A25" s="38"/>
      <c r="B25" s="36"/>
      <c r="C25" s="35" t="s">
        <v>25</v>
      </c>
      <c r="D25" s="35" t="s">
        <v>40</v>
      </c>
      <c r="E25" s="35" t="s">
        <v>41</v>
      </c>
      <c r="F25" s="35" t="s">
        <v>42</v>
      </c>
      <c r="G25" s="35" t="s">
        <v>43</v>
      </c>
      <c r="H25" s="35" t="s">
        <v>44</v>
      </c>
      <c r="I25" s="35" t="s">
        <v>45</v>
      </c>
      <c r="J25" s="35" t="s">
        <v>46</v>
      </c>
      <c r="K25" s="35" t="s">
        <v>47</v>
      </c>
      <c r="L25" s="35" t="s">
        <v>48</v>
      </c>
      <c r="M25" s="35" t="s">
        <v>49</v>
      </c>
      <c r="N25" s="35" t="s">
        <v>50</v>
      </c>
      <c r="O25" s="35" t="s">
        <v>51</v>
      </c>
      <c r="P25" s="35" t="s">
        <v>52</v>
      </c>
      <c r="Q25" s="35" t="s">
        <v>53</v>
      </c>
    </row>
    <row r="26" spans="1:17" ht="12" customHeight="1" thickBot="1" x14ac:dyDescent="0.3">
      <c r="A26" s="38" t="s">
        <v>24</v>
      </c>
      <c r="B26" s="36"/>
      <c r="C26" s="35" t="s">
        <v>40</v>
      </c>
      <c r="D26" s="43">
        <v>0</v>
      </c>
      <c r="E26" s="43">
        <v>13</v>
      </c>
      <c r="F26" s="43">
        <v>43</v>
      </c>
      <c r="G26" s="43">
        <v>50</v>
      </c>
      <c r="H26" s="43">
        <v>57</v>
      </c>
      <c r="I26" s="43">
        <v>63</v>
      </c>
      <c r="J26" s="43">
        <v>74</v>
      </c>
      <c r="K26" s="43">
        <v>78</v>
      </c>
      <c r="L26" s="43">
        <v>115</v>
      </c>
      <c r="M26" s="43">
        <v>130</v>
      </c>
      <c r="N26" s="43">
        <v>152</v>
      </c>
      <c r="O26" s="43">
        <v>199</v>
      </c>
      <c r="P26" s="43">
        <v>217</v>
      </c>
      <c r="Q26" s="43">
        <v>234</v>
      </c>
    </row>
    <row r="27" spans="1:17" ht="12" customHeight="1" thickBot="1" x14ac:dyDescent="0.3">
      <c r="A27" s="36"/>
      <c r="B27" s="36"/>
      <c r="C27" s="35" t="s">
        <v>41</v>
      </c>
      <c r="D27" s="43">
        <v>13</v>
      </c>
      <c r="E27" s="43">
        <v>0</v>
      </c>
      <c r="F27" s="43">
        <v>30</v>
      </c>
      <c r="G27" s="43">
        <v>37</v>
      </c>
      <c r="H27" s="43">
        <v>44</v>
      </c>
      <c r="I27" s="43">
        <v>50</v>
      </c>
      <c r="J27" s="43">
        <v>61</v>
      </c>
      <c r="K27" s="43">
        <v>65</v>
      </c>
      <c r="L27" s="43">
        <v>102</v>
      </c>
      <c r="M27" s="43">
        <v>117</v>
      </c>
      <c r="N27" s="43">
        <v>139</v>
      </c>
      <c r="O27" s="43">
        <v>186</v>
      </c>
      <c r="P27" s="43">
        <v>204</v>
      </c>
      <c r="Q27" s="43">
        <v>221</v>
      </c>
    </row>
    <row r="28" spans="1:17" ht="11.25" customHeight="1" thickBot="1" x14ac:dyDescent="0.3">
      <c r="A28" s="36" t="s">
        <v>24</v>
      </c>
      <c r="B28" s="36"/>
      <c r="C28" s="35" t="s">
        <v>42</v>
      </c>
      <c r="D28" s="43">
        <v>43</v>
      </c>
      <c r="E28" s="43">
        <v>30</v>
      </c>
      <c r="F28" s="43">
        <v>0</v>
      </c>
      <c r="G28" s="43">
        <v>7</v>
      </c>
      <c r="H28" s="43">
        <v>14</v>
      </c>
      <c r="I28" s="43">
        <v>20</v>
      </c>
      <c r="J28" s="43">
        <v>31</v>
      </c>
      <c r="K28" s="43">
        <v>35</v>
      </c>
      <c r="L28" s="43">
        <v>72</v>
      </c>
      <c r="M28" s="43">
        <v>87</v>
      </c>
      <c r="N28" s="43">
        <v>109</v>
      </c>
      <c r="O28" s="43">
        <v>156</v>
      </c>
      <c r="P28" s="43">
        <v>174</v>
      </c>
      <c r="Q28" s="43">
        <v>191</v>
      </c>
    </row>
    <row r="29" spans="1:17" ht="11.25" customHeight="1" thickBot="1" x14ac:dyDescent="0.3">
      <c r="A29" s="36"/>
      <c r="B29" s="21"/>
      <c r="C29" s="35" t="s">
        <v>54</v>
      </c>
      <c r="D29" s="43">
        <v>50</v>
      </c>
      <c r="E29" s="43">
        <v>37</v>
      </c>
      <c r="F29" s="43">
        <v>7</v>
      </c>
      <c r="G29" s="43">
        <v>0</v>
      </c>
      <c r="H29" s="43">
        <v>7</v>
      </c>
      <c r="I29" s="43">
        <v>13</v>
      </c>
      <c r="J29" s="43">
        <v>24</v>
      </c>
      <c r="K29" s="43">
        <v>28</v>
      </c>
      <c r="L29" s="43">
        <v>65</v>
      </c>
      <c r="M29" s="43">
        <v>80</v>
      </c>
      <c r="N29" s="43">
        <v>102</v>
      </c>
      <c r="O29" s="43">
        <v>149</v>
      </c>
      <c r="P29" s="43">
        <v>167</v>
      </c>
      <c r="Q29" s="43">
        <v>184</v>
      </c>
    </row>
    <row r="30" spans="1:17" ht="12.75" customHeight="1" thickBot="1" x14ac:dyDescent="0.3">
      <c r="A30" s="36"/>
      <c r="B30" s="36"/>
      <c r="C30" s="35" t="s">
        <v>44</v>
      </c>
      <c r="D30" s="43">
        <v>57</v>
      </c>
      <c r="E30" s="43">
        <v>44</v>
      </c>
      <c r="F30" s="43">
        <v>14</v>
      </c>
      <c r="G30" s="43">
        <v>7</v>
      </c>
      <c r="H30" s="43">
        <v>0</v>
      </c>
      <c r="I30" s="43">
        <v>6</v>
      </c>
      <c r="J30" s="43">
        <v>17</v>
      </c>
      <c r="K30" s="43">
        <v>21</v>
      </c>
      <c r="L30" s="43">
        <v>58</v>
      </c>
      <c r="M30" s="43">
        <v>73</v>
      </c>
      <c r="N30" s="43">
        <v>95</v>
      </c>
      <c r="O30" s="43">
        <v>142</v>
      </c>
      <c r="P30" s="43">
        <v>160</v>
      </c>
      <c r="Q30" s="43">
        <v>177</v>
      </c>
    </row>
    <row r="31" spans="1:17" ht="12" customHeight="1" thickBot="1" x14ac:dyDescent="0.3">
      <c r="A31" s="36"/>
      <c r="B31" s="36"/>
      <c r="C31" s="35" t="s">
        <v>45</v>
      </c>
      <c r="D31" s="43">
        <v>63</v>
      </c>
      <c r="E31" s="43">
        <v>50</v>
      </c>
      <c r="F31" s="43">
        <v>20</v>
      </c>
      <c r="G31" s="43">
        <v>13</v>
      </c>
      <c r="H31" s="43">
        <v>6</v>
      </c>
      <c r="I31" s="43">
        <v>0</v>
      </c>
      <c r="J31" s="43">
        <v>11</v>
      </c>
      <c r="K31" s="43">
        <v>15</v>
      </c>
      <c r="L31" s="43">
        <v>52</v>
      </c>
      <c r="M31" s="43">
        <v>67</v>
      </c>
      <c r="N31" s="43">
        <v>89</v>
      </c>
      <c r="O31" s="43">
        <v>136</v>
      </c>
      <c r="P31" s="43">
        <v>154</v>
      </c>
      <c r="Q31" s="43">
        <v>171</v>
      </c>
    </row>
    <row r="32" spans="1:17" ht="11.25" customHeight="1" thickBot="1" x14ac:dyDescent="0.3">
      <c r="A32" s="36"/>
      <c r="B32" s="36"/>
      <c r="C32" s="35" t="s">
        <v>46</v>
      </c>
      <c r="D32" s="43">
        <v>74</v>
      </c>
      <c r="E32" s="43">
        <v>61</v>
      </c>
      <c r="F32" s="43">
        <v>31</v>
      </c>
      <c r="G32" s="43">
        <v>24</v>
      </c>
      <c r="H32" s="43">
        <v>17</v>
      </c>
      <c r="I32" s="43">
        <v>11</v>
      </c>
      <c r="J32" s="43">
        <v>0</v>
      </c>
      <c r="K32" s="43">
        <v>4</v>
      </c>
      <c r="L32" s="43">
        <v>41</v>
      </c>
      <c r="M32" s="43">
        <v>56</v>
      </c>
      <c r="N32" s="43">
        <v>78</v>
      </c>
      <c r="O32" s="43">
        <v>125</v>
      </c>
      <c r="P32" s="43">
        <v>143</v>
      </c>
      <c r="Q32" s="43">
        <v>160</v>
      </c>
    </row>
    <row r="33" spans="1:18" ht="11.25" customHeight="1" thickBot="1" x14ac:dyDescent="0.3">
      <c r="A33" s="36"/>
      <c r="B33" s="36"/>
      <c r="C33" s="35" t="s">
        <v>47</v>
      </c>
      <c r="D33" s="43">
        <v>78</v>
      </c>
      <c r="E33" s="43">
        <v>65</v>
      </c>
      <c r="F33" s="43">
        <v>35</v>
      </c>
      <c r="G33" s="43">
        <v>28</v>
      </c>
      <c r="H33" s="43">
        <v>21</v>
      </c>
      <c r="I33" s="43">
        <v>15</v>
      </c>
      <c r="J33" s="43">
        <v>4</v>
      </c>
      <c r="K33" s="43">
        <v>0</v>
      </c>
      <c r="L33" s="43">
        <v>37</v>
      </c>
      <c r="M33" s="43">
        <v>52</v>
      </c>
      <c r="N33" s="43">
        <v>74</v>
      </c>
      <c r="O33" s="43">
        <v>121</v>
      </c>
      <c r="P33" s="43">
        <v>139</v>
      </c>
      <c r="Q33" s="43">
        <v>156</v>
      </c>
    </row>
    <row r="34" spans="1:18" ht="12" customHeight="1" thickBot="1" x14ac:dyDescent="0.3">
      <c r="A34" s="36"/>
      <c r="B34" s="36"/>
      <c r="C34" s="35" t="s">
        <v>48</v>
      </c>
      <c r="D34" s="43">
        <v>115</v>
      </c>
      <c r="E34" s="43">
        <v>102</v>
      </c>
      <c r="F34" s="43">
        <v>72</v>
      </c>
      <c r="G34" s="43">
        <v>65</v>
      </c>
      <c r="H34" s="43">
        <v>58</v>
      </c>
      <c r="I34" s="43">
        <v>52</v>
      </c>
      <c r="J34" s="43">
        <v>41</v>
      </c>
      <c r="K34" s="43">
        <v>37</v>
      </c>
      <c r="L34" s="43">
        <v>0</v>
      </c>
      <c r="M34" s="43">
        <v>15</v>
      </c>
      <c r="N34" s="43">
        <v>37</v>
      </c>
      <c r="O34" s="43">
        <v>84</v>
      </c>
      <c r="P34" s="43">
        <v>102</v>
      </c>
      <c r="Q34" s="43">
        <v>119</v>
      </c>
      <c r="R34" s="36"/>
    </row>
    <row r="35" spans="1:18" ht="11.25" customHeight="1" thickBot="1" x14ac:dyDescent="0.3">
      <c r="A35" s="36"/>
      <c r="B35" s="36"/>
      <c r="C35" s="35" t="s">
        <v>49</v>
      </c>
      <c r="D35" s="43">
        <v>130</v>
      </c>
      <c r="E35" s="43">
        <v>117</v>
      </c>
      <c r="F35" s="43">
        <v>87</v>
      </c>
      <c r="G35" s="43">
        <v>80</v>
      </c>
      <c r="H35" s="43">
        <v>73</v>
      </c>
      <c r="I35" s="43">
        <v>67</v>
      </c>
      <c r="J35" s="43">
        <v>56</v>
      </c>
      <c r="K35" s="43">
        <v>52</v>
      </c>
      <c r="L35" s="43">
        <v>15</v>
      </c>
      <c r="M35" s="43">
        <v>0</v>
      </c>
      <c r="N35" s="43">
        <v>22</v>
      </c>
      <c r="O35" s="43">
        <v>69</v>
      </c>
      <c r="P35" s="43">
        <v>87</v>
      </c>
      <c r="Q35" s="43">
        <v>104</v>
      </c>
      <c r="R35" s="36"/>
    </row>
    <row r="36" spans="1:18" ht="12" customHeight="1" thickBot="1" x14ac:dyDescent="0.3">
      <c r="A36" s="36"/>
      <c r="B36" s="36"/>
      <c r="C36" s="35" t="s">
        <v>50</v>
      </c>
      <c r="D36" s="43">
        <v>152</v>
      </c>
      <c r="E36" s="43">
        <v>139</v>
      </c>
      <c r="F36" s="43">
        <v>109</v>
      </c>
      <c r="G36" s="43">
        <v>102</v>
      </c>
      <c r="H36" s="43">
        <v>95</v>
      </c>
      <c r="I36" s="43">
        <v>89</v>
      </c>
      <c r="J36" s="43">
        <v>78</v>
      </c>
      <c r="K36" s="43">
        <v>74</v>
      </c>
      <c r="L36" s="43">
        <v>37</v>
      </c>
      <c r="M36" s="43">
        <v>22</v>
      </c>
      <c r="N36" s="43">
        <v>0</v>
      </c>
      <c r="O36" s="43">
        <v>47</v>
      </c>
      <c r="P36" s="43">
        <v>65</v>
      </c>
      <c r="Q36" s="43">
        <v>82</v>
      </c>
      <c r="R36" s="36"/>
    </row>
    <row r="37" spans="1:18" ht="10.5" customHeight="1" thickBot="1" x14ac:dyDescent="0.3">
      <c r="A37" s="36"/>
      <c r="B37" s="36"/>
      <c r="C37" s="35" t="s">
        <v>51</v>
      </c>
      <c r="D37" s="43">
        <v>199</v>
      </c>
      <c r="E37" s="43">
        <v>186</v>
      </c>
      <c r="F37" s="43">
        <v>156</v>
      </c>
      <c r="G37" s="43">
        <v>149</v>
      </c>
      <c r="H37" s="43">
        <v>142</v>
      </c>
      <c r="I37" s="43">
        <v>136</v>
      </c>
      <c r="J37" s="43">
        <v>125</v>
      </c>
      <c r="K37" s="43">
        <v>121</v>
      </c>
      <c r="L37" s="43">
        <v>84</v>
      </c>
      <c r="M37" s="43">
        <v>69</v>
      </c>
      <c r="N37" s="43">
        <v>47</v>
      </c>
      <c r="O37" s="43">
        <v>0</v>
      </c>
      <c r="P37" s="43">
        <v>18</v>
      </c>
      <c r="Q37" s="43">
        <v>35</v>
      </c>
      <c r="R37" s="36"/>
    </row>
    <row r="38" spans="1:18" ht="10.5" customHeight="1" thickBot="1" x14ac:dyDescent="0.3">
      <c r="A38" s="36"/>
      <c r="B38" s="36"/>
      <c r="C38" s="35" t="s">
        <v>52</v>
      </c>
      <c r="D38" s="43">
        <v>217</v>
      </c>
      <c r="E38" s="43">
        <v>204</v>
      </c>
      <c r="F38" s="43">
        <v>174</v>
      </c>
      <c r="G38" s="43">
        <v>167</v>
      </c>
      <c r="H38" s="43">
        <v>160</v>
      </c>
      <c r="I38" s="43">
        <v>154</v>
      </c>
      <c r="J38" s="43">
        <v>143</v>
      </c>
      <c r="K38" s="43">
        <v>139</v>
      </c>
      <c r="L38" s="43">
        <v>102</v>
      </c>
      <c r="M38" s="43">
        <v>87</v>
      </c>
      <c r="N38" s="43">
        <v>65</v>
      </c>
      <c r="O38" s="43">
        <v>18</v>
      </c>
      <c r="P38" s="43">
        <v>0</v>
      </c>
      <c r="Q38" s="43">
        <v>17</v>
      </c>
      <c r="R38" s="36"/>
    </row>
    <row r="39" spans="1:18" ht="12.75" customHeight="1" thickBot="1" x14ac:dyDescent="0.3">
      <c r="A39" s="36"/>
      <c r="B39" s="36"/>
      <c r="C39" s="35" t="s">
        <v>53</v>
      </c>
      <c r="D39" s="43">
        <v>234</v>
      </c>
      <c r="E39" s="43">
        <v>221</v>
      </c>
      <c r="F39" s="43">
        <v>191</v>
      </c>
      <c r="G39" s="43">
        <v>184</v>
      </c>
      <c r="H39" s="43">
        <v>177</v>
      </c>
      <c r="I39" s="43">
        <v>171</v>
      </c>
      <c r="J39" s="43">
        <v>160</v>
      </c>
      <c r="K39" s="43">
        <v>156</v>
      </c>
      <c r="L39" s="43">
        <v>119</v>
      </c>
      <c r="M39" s="43">
        <v>104</v>
      </c>
      <c r="N39" s="43">
        <v>82</v>
      </c>
      <c r="O39" s="43">
        <v>35</v>
      </c>
      <c r="P39" s="43">
        <v>17</v>
      </c>
      <c r="Q39" s="43">
        <v>0</v>
      </c>
    </row>
    <row r="40" spans="1:18" ht="15.75" x14ac:dyDescent="0.25">
      <c r="A40" s="36"/>
      <c r="B40" s="36"/>
      <c r="C40" s="38" t="s">
        <v>55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8" ht="15.75" x14ac:dyDescent="0.25">
      <c r="A41" s="36"/>
      <c r="B41" s="36"/>
      <c r="C41" s="38" t="s">
        <v>62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8" ht="15.75" x14ac:dyDescent="0.25">
      <c r="A42" s="36"/>
      <c r="B42" s="36"/>
      <c r="C42" s="38" t="s">
        <v>57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8" ht="15.75" x14ac:dyDescent="0.25">
      <c r="A43" s="36"/>
      <c r="B43" s="36"/>
      <c r="C43" s="38" t="s">
        <v>64</v>
      </c>
      <c r="D43" s="36"/>
      <c r="E43" s="36"/>
      <c r="F43" s="36"/>
      <c r="G43" s="36"/>
      <c r="H43" s="25"/>
      <c r="I43" s="38"/>
      <c r="J43" s="36"/>
      <c r="K43" s="36"/>
      <c r="L43" s="51">
        <v>0.95499999999999996</v>
      </c>
      <c r="M43" s="38" t="s">
        <v>58</v>
      </c>
      <c r="N43" s="36"/>
      <c r="O43" s="36"/>
      <c r="P43" s="36"/>
      <c r="Q43" s="36"/>
    </row>
    <row r="44" spans="1:18" ht="15.75" x14ac:dyDescent="0.25">
      <c r="A44" s="36"/>
      <c r="B44" s="36"/>
      <c r="C44" s="38" t="s">
        <v>33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8" ht="15.75" x14ac:dyDescent="0.25">
      <c r="A45" s="36"/>
      <c r="B45" s="36"/>
    </row>
    <row r="46" spans="1:18" ht="15.75" x14ac:dyDescent="0.25">
      <c r="A46" s="36"/>
      <c r="B46" s="36"/>
    </row>
    <row r="47" spans="1:18" ht="15.75" x14ac:dyDescent="0.25">
      <c r="A47" s="36"/>
      <c r="B47" s="36"/>
    </row>
    <row r="48" spans="1:18" ht="15.75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5.75" x14ac:dyDescent="0.25">
      <c r="A49" s="36"/>
      <c r="B49" s="36"/>
      <c r="C49" s="3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5.75" x14ac:dyDescent="0.25">
      <c r="A50" s="36"/>
      <c r="B50" s="36"/>
      <c r="C50" s="1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5.75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5.75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5.75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5.75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5.75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5.75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5.75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5.75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5.75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5.75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5.75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5.75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.75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5.75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5.7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5.75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5.75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5.75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5.75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5.75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5.75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5.75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5.75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5.75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5.75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5.75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.75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5.75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5.75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5.75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.75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5.75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5.75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5.75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5.75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5.75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5.75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5.75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5.75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5.75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5.75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5.75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5.75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5.75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5.75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5.75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5.75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5.75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5.75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5.75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5.75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5.75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5.75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5.75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5.75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5.75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5.75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5.75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5.75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5.75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5.75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5.75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5.7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5.75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5.75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5.75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5.75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5.75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5.75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5.75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5.75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5.75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5.75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5.75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5.75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5.75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5.75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5.75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5.75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5.75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5.75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5.75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5.75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5.75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5.75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5.75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5.75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5.75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5.75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5.75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5.75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5.75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5.75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5.75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5.75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5.75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5.7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5.75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5.75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5.75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5.75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5.75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5.75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5.75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5.75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5.75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5.75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5.75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5.75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5.75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5.75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5.75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5.75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5.75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5.75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5.75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5.75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5.75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5.75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5.75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5.75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5.75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5.75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5.75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5.75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5.75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5.75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5.75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5.75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5.75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5.7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5.75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5.75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5.75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5.75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5.75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5.75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5.75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5.75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5.75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5.75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5.75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5.75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5.75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5.75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5.75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5.75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5.75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5.75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5.75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5.75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5.75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5.75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5.75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5.75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5.75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5.75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5.75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5.75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5.75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5.75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5.75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5.75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5.75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5.7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5.75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5.75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5.75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5.75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5.75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5.75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5.75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5.75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5.75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5.75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5.75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5.75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5.75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5.75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5.75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5.75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5.75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5.75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5.75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5.75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5.75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5.75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5.75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5.75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5.75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5.75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5.75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5.75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ht="15.75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5.75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ht="15.75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ht="15.75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ht="15.75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ht="15.75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1:17" ht="15.75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ht="15.75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1:17" ht="15.75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  <row r="254" spans="1:17" ht="15.75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</row>
    <row r="255" spans="1:17" ht="15.75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1:17" ht="15.75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1:17" ht="15.75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1:17" ht="15.75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ht="15.75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</row>
    <row r="260" spans="1:17" ht="15.75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1:17" ht="15.75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</row>
    <row r="262" spans="1:17" ht="15.75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1:17" ht="15.75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</row>
    <row r="264" spans="1:17" ht="15.75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</row>
    <row r="265" spans="1:17" ht="15.75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.75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</row>
    <row r="267" spans="1:17" ht="15.75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</row>
    <row r="268" spans="1:17" ht="15.75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</row>
    <row r="269" spans="1:17" ht="15.75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1:17" ht="15.75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</row>
    <row r="271" spans="1:17" ht="15.75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</row>
    <row r="272" spans="1:17" ht="15.75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</row>
    <row r="273" spans="1:17" ht="15.75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</row>
    <row r="274" spans="1:17" ht="15.75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</row>
    <row r="275" spans="1:17" ht="15.75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1:17" ht="15.75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ht="15.75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</row>
    <row r="278" spans="1:17" ht="15.75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</row>
    <row r="279" spans="1:17" ht="15.75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1:17" ht="15.75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</row>
    <row r="281" spans="1:17" ht="15.75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</row>
    <row r="282" spans="1:17" ht="15.75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</row>
    <row r="283" spans="1:17" ht="15.75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</row>
    <row r="284" spans="1:17" ht="15.75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</row>
    <row r="285" spans="1:17" ht="15.75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</row>
    <row r="286" spans="1:17" ht="15.75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1:17" ht="15.75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1:17" ht="15.7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7" ht="15.75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1:17" ht="15.75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1:17" ht="15.75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</row>
    <row r="292" spans="1:17" ht="15.75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1:17" ht="15.75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</row>
    <row r="294" spans="1:17" ht="15.75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1:17" ht="15.75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1:17" ht="15.75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1:17" ht="15.75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1:17" ht="15.75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1:17" ht="15.75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1:17" ht="15.75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1:17" ht="15.75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ht="15.75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1:17" ht="15.75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</row>
    <row r="304" spans="1:17" ht="15.75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</row>
    <row r="305" spans="1:17" ht="15.75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</row>
    <row r="306" spans="1:17" ht="15.75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</row>
    <row r="307" spans="1:17" ht="15.75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ht="15.75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</row>
    <row r="309" spans="1:17" ht="15.75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</row>
    <row r="310" spans="1:17" ht="15.75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1:17" ht="15.75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</row>
    <row r="312" spans="1:17" ht="15.75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</row>
    <row r="313" spans="1:17" ht="15.75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</row>
    <row r="314" spans="1:17" ht="15.75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</row>
    <row r="315" spans="1:17" ht="15.75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</row>
    <row r="316" spans="1:17" ht="15.75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</row>
    <row r="317" spans="1:17" ht="15.75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17" ht="15.75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1:17" ht="15.75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</row>
    <row r="320" spans="1:17" ht="15.75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1:17" ht="15.75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ht="15.7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</row>
    <row r="323" spans="1:17" ht="15.75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</row>
    <row r="324" spans="1:17" ht="15.75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</row>
    <row r="325" spans="1:17" ht="15.75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</row>
    <row r="326" spans="1:17" ht="15.75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ht="15.75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1:17" ht="15.75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</row>
    <row r="329" spans="1:17" ht="15.75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ht="15.75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ht="15.75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</row>
    <row r="332" spans="1:17" ht="15.75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</row>
    <row r="333" spans="1:17" ht="15.75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</row>
    <row r="334" spans="1:17" ht="15.75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</row>
    <row r="335" spans="1:17" ht="15.75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</row>
    <row r="336" spans="1:17" ht="15.75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1:17" ht="15.75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</row>
    <row r="338" spans="1:17" ht="15.75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</row>
    <row r="339" spans="1:17" ht="15.75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</row>
    <row r="340" spans="1:17" ht="15.75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</row>
    <row r="341" spans="1:17" ht="15.75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</row>
    <row r="342" spans="1:17" ht="15.75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</row>
    <row r="343" spans="1:17" ht="15.75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</row>
    <row r="344" spans="1:17" ht="15.75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1:17" ht="15.75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1:17" ht="15.75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</row>
    <row r="347" spans="1:17" ht="15.75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1:17" ht="15.75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</row>
    <row r="349" spans="1:17" ht="15.75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1:17" ht="15.75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1:17" ht="15.75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</row>
    <row r="352" spans="1:17" ht="15.75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</row>
    <row r="353" spans="1:17" ht="15.75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</row>
    <row r="354" spans="1:17" ht="15.75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</row>
    <row r="355" spans="1:17" ht="15.75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</row>
    <row r="356" spans="1:17" ht="15.75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</row>
    <row r="357" spans="1:17" ht="15.75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</row>
    <row r="358" spans="1:17" ht="15.75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</row>
    <row r="359" spans="1:17" ht="15.75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</row>
    <row r="360" spans="1:17" ht="15.75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</row>
    <row r="361" spans="1:17" ht="15.75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</row>
    <row r="362" spans="1:17" ht="15.75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</row>
    <row r="363" spans="1:17" ht="15.75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</row>
    <row r="364" spans="1:17" ht="15.75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</row>
    <row r="365" spans="1:17" ht="15.75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</row>
    <row r="366" spans="1:17" ht="15.75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</row>
    <row r="367" spans="1:17" ht="15.75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</row>
    <row r="368" spans="1:17" ht="15.75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</row>
    <row r="369" spans="1:17" ht="15.75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</row>
    <row r="370" spans="1:17" ht="15.75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</row>
    <row r="371" spans="1:17" ht="15.75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</row>
    <row r="372" spans="1:17" ht="15.75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</row>
    <row r="373" spans="1:17" ht="15.75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</row>
    <row r="374" spans="1:17" ht="15.75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</row>
    <row r="375" spans="1:17" ht="15.75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</row>
    <row r="376" spans="1:17" ht="15.75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</row>
    <row r="377" spans="1:17" ht="15.75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1:17" ht="15.75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</row>
    <row r="379" spans="1:17" ht="15.75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</row>
    <row r="380" spans="1:17" ht="15.75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</row>
    <row r="381" spans="1:17" ht="15.75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1:17" ht="15.75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</row>
    <row r="383" spans="1:17" ht="15.75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</row>
    <row r="384" spans="1:17" ht="15.75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</row>
    <row r="385" spans="1:17" ht="15.75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</row>
    <row r="386" spans="1:17" ht="15.75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</row>
    <row r="387" spans="1:17" ht="15.75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</row>
    <row r="388" spans="1:17" ht="15.75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</row>
    <row r="389" spans="1:17" ht="15.75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</row>
    <row r="390" spans="1:17" ht="15.75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</row>
    <row r="391" spans="1:17" ht="15.75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</row>
    <row r="392" spans="1:17" ht="15.75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</row>
    <row r="393" spans="1:17" ht="15.75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</row>
    <row r="394" spans="1:17" ht="15.75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</row>
    <row r="395" spans="1:17" ht="15.75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</row>
    <row r="396" spans="1:17" ht="15.75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</row>
    <row r="397" spans="1:17" ht="15.75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</row>
    <row r="398" spans="1:17" ht="15.75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</row>
    <row r="399" spans="1:17" ht="15.75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</row>
    <row r="400" spans="1:17" ht="15.75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</row>
    <row r="401" spans="1:17" ht="15.75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</row>
    <row r="402" spans="1:17" ht="15.75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</row>
    <row r="403" spans="1:17" ht="15.75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</row>
    <row r="404" spans="1:17" ht="15.75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</row>
    <row r="405" spans="1:17" ht="15.75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</row>
    <row r="406" spans="1:17" ht="15.75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</row>
    <row r="407" spans="1:17" ht="15.75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</row>
    <row r="408" spans="1:17" ht="15.75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</sheetData>
  <mergeCells count="1">
    <mergeCell ref="Q1:R1"/>
  </mergeCells>
  <pageMargins left="3.937007874015748E-2" right="3.937007874015748E-2" top="3.937007874015748E-2" bottom="3.937007874015748E-2" header="0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ПЕРА</vt:lpstr>
      <vt:lpstr>ВАНГЫР Пассаж.</vt:lpstr>
      <vt:lpstr>ВАНГЫР Багаж</vt:lpstr>
      <vt:lpstr>ШАПКИНА Пассаж. </vt:lpstr>
      <vt:lpstr>ШАПКИНА Багаж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2020-06-10T07:03:19Z</dcterms:modified>
</cp:coreProperties>
</file>